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Unit Board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'Unit Board'!$A$4:$K$104</definedName>
    <definedName name="_xlnm._FilterDatabase" localSheetId="2" hidden="1">'Assumptions'!$A$4:$C$9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 &quot;units&quot;"/>
    <numFmt numFmtId="165" formatCode="0.0%"/>
    <numFmt numFmtId="166" formatCode="0 &quot;sq ft&quot;"/>
    <numFmt numFmtId="167" formatCode="$#,##0.00"/>
    <numFmt numFmtId="168" formatCode="mm/dd/yyyy"/>
    <numFmt numFmtId="169" formatCode="0 &quot;days&quot;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243746"/>
      <sz val="9"/>
    </font>
    <font>
      <name val="Calibri"/>
      <b val="1"/>
      <color rgb="00FFFFFF"/>
      <sz val="11"/>
    </font>
    <font>
      <name val="Calibri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EAF4F5"/>
      </patternFill>
    </fill>
    <fill>
      <patternFill patternType="solid">
        <fgColor rgb="00FFFFFF"/>
      </patternFill>
    </fill>
    <fill>
      <patternFill patternType="solid">
        <fgColor rgb="00FFF4DD"/>
      </patternFill>
    </fill>
  </fills>
  <borders count="2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left" vertical="center"/>
    </xf>
    <xf numFmtId="167" fontId="4" fillId="6" borderId="1" applyAlignment="1" pivotButton="0" quotePrefix="0" xfId="0">
      <alignment horizontal="left" vertical="center"/>
    </xf>
    <xf numFmtId="168" fontId="4" fillId="6" borderId="1" applyAlignment="1" pivotButton="0" quotePrefix="0" xfId="0">
      <alignment horizontal="left" vertical="center"/>
    </xf>
    <xf numFmtId="169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top" wrapText="1"/>
    </xf>
    <xf numFmtId="169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169" fontId="4" fillId="6" borderId="1" applyAlignment="1" pivotButton="0" quotePrefix="0" xfId="0">
      <alignment horizontal="right" vertical="center"/>
    </xf>
    <xf numFmtId="168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5">
    <dxf>
      <font>
        <name val="Calibri"/>
        <b val="1"/>
        <color rgb="00FFFFFF"/>
        <sz val="10"/>
      </font>
      <fill>
        <patternFill patternType="solid">
          <fgColor rgb="00C95A2E"/>
        </patternFill>
      </fill>
    </dxf>
    <dxf>
      <font>
        <name val="Calibri"/>
        <b val="1"/>
        <color rgb="00243746"/>
        <sz val="10"/>
      </font>
      <fill>
        <patternFill patternType="solid">
          <fgColor rgb="00F0A91D"/>
        </patternFill>
      </fill>
    </dxf>
    <dxf>
      <font>
        <name val="Calibri"/>
        <b val="1"/>
        <color rgb="00FFFFFF"/>
        <sz val="10"/>
      </font>
      <fill>
        <patternFill patternType="solid">
          <fgColor rgb="00207A5B"/>
        </patternFill>
      </fill>
    </dxf>
    <dxf>
      <font>
        <name val="Calibri"/>
        <b val="1"/>
        <color rgb="00FFFFFF"/>
        <sz val="10"/>
      </font>
      <fill>
        <patternFill patternType="solid">
          <fgColor rgb="0016324F"/>
        </patternFill>
      </fill>
    </dxf>
    <dxf>
      <font>
        <name val="Calibri"/>
        <b val="1"/>
        <color rgb="00207A5B"/>
        <sz val="10"/>
      </font>
      <fill>
        <patternFill patternType="solid">
          <fgColor rgb="00E5F2E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Units by Current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'Summary'!B18</f>
            </strRef>
          </tx>
          <spPr>
            <a:solidFill xmlns:a="http://schemas.openxmlformats.org/drawingml/2006/main">
              <a:srgbClr val="147D89"/>
            </a:solidFill>
            <a:ln xmlns:a="http://schemas.openxmlformats.org/drawingml/2006/main">
              <a:solidFill>
                <a:srgbClr val="147D89"/>
              </a:solidFill>
              <a:prstDash val="solid"/>
            </a:ln>
          </spPr>
          <cat>
            <numRef>
              <f>'Summary'!$A$19:$A$23</f>
            </numRef>
          </cat>
          <val>
            <numRef>
              <f>'Summary'!$B$19:$B$23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414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19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 ht="30" customHeight="1">
      <c r="A1" s="1" t="inlineStr">
        <is>
          <t>Self Storage Unit Availability Board</t>
        </is>
      </c>
    </row>
    <row r="2">
      <c r="A2" s="3" t="inlineStr">
        <is>
          <t>Indicators are calculated from the Unit Board. All sample records are fictional.</t>
        </is>
      </c>
    </row>
    <row r="3"/>
    <row r="4" ht="24" customHeight="1">
      <c r="A4" s="4" t="inlineStr">
        <is>
          <t>Indicator</t>
        </is>
      </c>
      <c r="B4" s="4" t="inlineStr">
        <is>
          <t>Calculated Value</t>
        </is>
      </c>
    </row>
    <row r="5">
      <c r="A5" s="5" t="inlineStr">
        <is>
          <t>Total listed units</t>
        </is>
      </c>
      <c r="B5" s="6">
        <f>COUNTIFS('Unit Board'!$A$5:$A$104,"&lt;&gt;",'Unit Board'!$B$5:$B$104,"&lt;&gt;")</f>
        <v/>
      </c>
    </row>
    <row r="6">
      <c r="A6" s="7" t="inlineStr">
        <is>
          <t>Vacant-ready units</t>
        </is>
      </c>
      <c r="B6" s="8">
        <f>COUNTIFS('Unit Board'!$A$5:$A$104,"&lt;&gt;",'Unit Board'!$B$5:$B$104,"&lt;&gt;",'Unit Board'!$E$5:$E$104,Assumptions!$A$5)</f>
        <v/>
      </c>
    </row>
    <row r="7">
      <c r="A7" s="5" t="inlineStr">
        <is>
          <t>Reserved units</t>
        </is>
      </c>
      <c r="B7" s="6">
        <f>COUNTIFS('Unit Board'!$A$5:$A$104,"&lt;&gt;",'Unit Board'!$B$5:$B$104,"&lt;&gt;",'Unit Board'!$E$5:$E$104,Assumptions!$A$6)</f>
        <v/>
      </c>
    </row>
    <row r="8">
      <c r="A8" s="7" t="inlineStr">
        <is>
          <t>Units in Occupied status</t>
        </is>
      </c>
      <c r="B8" s="8">
        <f>COUNTIFS('Unit Board'!$A$5:$A$104,"&lt;&gt;",'Unit Board'!$B$5:$B$104,"&lt;&gt;",'Unit Board'!$E$5:$E$104,Assumptions!$A$7)</f>
        <v/>
      </c>
    </row>
    <row r="9">
      <c r="A9" s="5" t="inlineStr">
        <is>
          <t>Overlocked units</t>
        </is>
      </c>
      <c r="B9" s="6">
        <f>COUNTIFS('Unit Board'!$A$5:$A$104,"&lt;&gt;",'Unit Board'!$B$5:$B$104,"&lt;&gt;",'Unit Board'!$E$5:$E$104,Assumptions!$A$8)</f>
        <v/>
      </c>
    </row>
    <row r="10">
      <c r="A10" s="7" t="inlineStr">
        <is>
          <t>Out-of-service units</t>
        </is>
      </c>
      <c r="B10" s="8">
        <f>COUNTIFS('Unit Board'!$A$5:$A$104,"&lt;&gt;",'Unit Board'!$B$5:$B$104,"&lt;&gt;",'Unit Board'!$E$5:$E$104,Assumptions!$A$9)</f>
        <v/>
      </c>
    </row>
    <row r="11">
      <c r="A11" s="5" t="inlineStr">
        <is>
          <t>Occupied or overlocked percentage</t>
        </is>
      </c>
      <c r="B11" s="9">
        <f>IFERROR((B8+B9)/B5,"")</f>
        <v/>
      </c>
    </row>
    <row r="12">
      <c r="A12" s="7" t="inlineStr">
        <is>
          <t>Vacant-ready square feet</t>
        </is>
      </c>
      <c r="B12" s="10">
        <f>IF(B5=0,"",SUMIFS('Unit Board'!$C$5:$C$104,'Unit Board'!$A$5:$A$104,"&lt;&gt;",'Unit Board'!$B$5:$B$104,"&lt;&gt;",'Unit Board'!$E$5:$E$104,Assumptions!$A$5))</f>
        <v/>
      </c>
    </row>
    <row r="13">
      <c r="A13" s="5" t="inlineStr">
        <is>
          <t>Vacant-ready monthly rate total</t>
        </is>
      </c>
      <c r="B13" s="11">
        <f>IF(B5=0,"",SUMIFS('Unit Board'!$D$5:$D$104,'Unit Board'!$A$5:$A$104,"&lt;&gt;",'Unit Board'!$B$5:$B$104,"&lt;&gt;",'Unit Board'!$E$5:$E$104,Assumptions!$A$5))</f>
        <v/>
      </c>
    </row>
    <row r="14">
      <c r="A14" s="7" t="inlineStr">
        <is>
          <t>Reviews needing attention</t>
        </is>
      </c>
      <c r="B14" s="8">
        <f>COUNTIF('Unit Board'!$J$5:$J$104,"Review overdue")+COUNTIF('Unit Board'!$J$5:$J$104,"Review date needed")</f>
        <v/>
      </c>
    </row>
    <row r="15">
      <c r="A15" s="5" t="inlineStr">
        <is>
          <t>Reviews due soon</t>
        </is>
      </c>
      <c r="B15" s="6">
        <f>COUNTIF('Unit Board'!$J$5:$J$104,"Due soon")</f>
        <v/>
      </c>
    </row>
    <row r="16"/>
    <row r="17"/>
    <row r="18">
      <c r="A18" s="4" t="inlineStr">
        <is>
          <t>Status</t>
        </is>
      </c>
      <c r="B18" s="4" t="inlineStr">
        <is>
          <t>Units</t>
        </is>
      </c>
    </row>
    <row r="19">
      <c r="A19" s="5">
        <f>Assumptions!$A$5</f>
        <v/>
      </c>
      <c r="B19" s="6">
        <f>COUNTIFS('Unit Board'!$A$5:$A$104,"&lt;&gt;",'Unit Board'!$B$5:$B$104,"&lt;&gt;",'Unit Board'!$E$5:$E$104,$A19)</f>
        <v/>
      </c>
    </row>
    <row r="20">
      <c r="A20" s="7">
        <f>Assumptions!$A$6</f>
        <v/>
      </c>
      <c r="B20" s="8">
        <f>COUNTIFS('Unit Board'!$A$5:$A$104,"&lt;&gt;",'Unit Board'!$B$5:$B$104,"&lt;&gt;",'Unit Board'!$E$5:$E$104,$A20)</f>
        <v/>
      </c>
    </row>
    <row r="21">
      <c r="A21" s="5">
        <f>Assumptions!$A$7</f>
        <v/>
      </c>
      <c r="B21" s="6">
        <f>COUNTIFS('Unit Board'!$A$5:$A$104,"&lt;&gt;",'Unit Board'!$B$5:$B$104,"&lt;&gt;",'Unit Board'!$E$5:$E$104,$A21)</f>
        <v/>
      </c>
    </row>
    <row r="22">
      <c r="A22" s="7">
        <f>Assumptions!$A$8</f>
        <v/>
      </c>
      <c r="B22" s="8">
        <f>COUNTIFS('Unit Board'!$A$5:$A$104,"&lt;&gt;",'Unit Board'!$B$5:$B$104,"&lt;&gt;",'Unit Board'!$E$5:$E$104,$A22)</f>
        <v/>
      </c>
    </row>
    <row r="23">
      <c r="A23" s="5">
        <f>Assumptions!$A$9</f>
        <v/>
      </c>
      <c r="B23" s="6">
        <f>COUNTIFS('Unit Board'!$A$5:$A$104,"&lt;&gt;",'Unit Board'!$B$5:$B$104,"&lt;&gt;",'Unit Board'!$E$5:$E$104,$A23)</f>
        <v/>
      </c>
    </row>
  </sheetData>
  <mergeCells count="1">
    <mergeCell ref="A1:J1"/>
  </mergeCells>
  <conditionalFormatting sqref="B14">
    <cfRule type="expression" priority="1" dxfId="0">
      <formula>$B$14&gt;0</formula>
    </cfRule>
  </conditionalFormatting>
  <conditionalFormatting sqref="B15">
    <cfRule type="expression" priority="2" dxfId="1">
      <formula>$B$15&gt;0</formula>
    </cfRule>
  </conditionalFormatting>
  <conditionalFormatting sqref="B6">
    <cfRule type="expression" priority="3" dxfId="2">
      <formula>$B$6&gt;0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7" customWidth="1" min="1" max="1"/>
    <col width="14" customWidth="1" min="2" max="2"/>
    <col width="13" customWidth="1" min="3" max="3"/>
    <col width="15" customWidth="1" min="4" max="4"/>
    <col width="18" customWidth="1" min="5" max="5"/>
    <col width="14" customWidth="1" min="6" max="6"/>
    <col width="14" customWidth="1" min="7" max="7"/>
    <col width="34" customWidth="1" min="8" max="8"/>
    <col width="16" customWidth="1" min="9" max="9"/>
    <col width="21" customWidth="1" min="10" max="10"/>
    <col width="46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</cols>
  <sheetData>
    <row r="1" ht="30" customHeight="1">
      <c r="A1" s="1" t="inlineStr">
        <is>
          <t>Unit Board</t>
        </is>
      </c>
    </row>
    <row r="2">
      <c r="A2" s="3" t="inlineStr">
        <is>
          <t>Yellow cells are editable. Warnings request human review only. All sample records are fictional.</t>
        </is>
      </c>
    </row>
    <row r="3"/>
    <row r="4" ht="30" customHeight="1">
      <c r="A4" s="4" t="inlineStr">
        <is>
          <t>Facility</t>
        </is>
      </c>
      <c r="B4" s="4" t="inlineStr">
        <is>
          <t>Unit</t>
        </is>
      </c>
      <c r="C4" s="4" t="inlineStr">
        <is>
          <t>Size (sq ft)</t>
        </is>
      </c>
      <c r="D4" s="4" t="inlineStr">
        <is>
          <t>Monthly Rate</t>
        </is>
      </c>
      <c r="E4" s="4" t="inlineStr">
        <is>
          <t>Status</t>
        </is>
      </c>
      <c r="F4" s="4" t="inlineStr">
        <is>
          <t>Status Since</t>
        </is>
      </c>
      <c r="G4" s="4" t="inlineStr">
        <is>
          <t>Review Due</t>
        </is>
      </c>
      <c r="H4" s="4" t="inlineStr">
        <is>
          <t>Board Owner</t>
        </is>
      </c>
      <c r="I4" s="4" t="inlineStr">
        <is>
          <t>Days in Status</t>
        </is>
      </c>
      <c r="J4" s="4" t="inlineStr">
        <is>
          <t>Review Flag</t>
        </is>
      </c>
      <c r="K4" s="4" t="inlineStr">
        <is>
          <t>Notes</t>
        </is>
      </c>
    </row>
    <row r="5" ht="31" customHeight="1">
      <c r="A5" s="12" t="inlineStr">
        <is>
          <t>Cedar Kite Self Storage (Fictional)</t>
        </is>
      </c>
      <c r="B5" s="12" t="inlineStr">
        <is>
          <t>FIC-A101</t>
        </is>
      </c>
      <c r="C5" s="13" t="n">
        <v>25</v>
      </c>
      <c r="D5" s="14" t="n">
        <v>59</v>
      </c>
      <c r="E5" s="12" t="inlineStr">
        <is>
          <t>Vacant-Ready</t>
        </is>
      </c>
      <c r="F5" s="15" t="n">
        <v>46273</v>
      </c>
      <c r="G5" s="15" t="n"/>
      <c r="H5" s="12" t="inlineStr">
        <is>
          <t>Avery North (Fictional employee)</t>
        </is>
      </c>
      <c r="I5" s="16">
        <f>IF(OR($A5="",$B5="",$E5="",$F5=""),"",IFERROR(MAX(0,TODAY()-$F5),""))</f>
        <v/>
      </c>
      <c r="J5" s="17">
        <f>IF(OR($A5="",$B5="",$E5=""),"",IF(IFERROR(VLOOKUP($E5,Assumptions!$A$5:$B$9,2,FALSE),"No")="Yes",IF($G5="","Review date needed",IFERROR(IF($G5&lt;TODAY(),"Review overdue",IF($G5&lt;=TODAY()+Assumptions!$B$14,"Due soon","Review current")),"Review date needed")),""))</f>
        <v/>
      </c>
      <c r="K5" s="18" t="inlineStr">
        <is>
          <t>Fictional sample: ready for leasing review.</t>
        </is>
      </c>
      <c r="M5">
        <f>Assumptions!$A$5</f>
        <v/>
      </c>
      <c r="N5">
        <f>Assumptions!$E$5</f>
        <v/>
      </c>
      <c r="O5">
        <f>Assumptions!$G$5</f>
        <v/>
      </c>
      <c r="P5">
        <f>Assumptions!$B$15</f>
        <v/>
      </c>
    </row>
    <row r="6" ht="31" customHeight="1">
      <c r="A6" s="12" t="inlineStr">
        <is>
          <t>Cedar Kite Self Storage (Fictional)</t>
        </is>
      </c>
      <c r="B6" s="12" t="inlineStr">
        <is>
          <t>FIC-A102</t>
        </is>
      </c>
      <c r="C6" s="13" t="n">
        <v>50</v>
      </c>
      <c r="D6" s="14" t="n">
        <v>89</v>
      </c>
      <c r="E6" s="12" t="inlineStr">
        <is>
          <t>Reserved</t>
        </is>
      </c>
      <c r="F6" s="15" t="n">
        <v>46275</v>
      </c>
      <c r="G6" s="15" t="n">
        <v>46284</v>
      </c>
      <c r="H6" s="12" t="inlineStr">
        <is>
          <t>Morgan Vale (Fictional employee)</t>
        </is>
      </c>
      <c r="I6" s="19">
        <f>IF(OR($A6="",$B6="",$E6="",$F6=""),"",IFERROR(MAX(0,TODAY()-$F6),""))</f>
        <v/>
      </c>
      <c r="J6" s="20">
        <f>IF(OR($A6="",$B6="",$E6=""),"",IF(IFERROR(VLOOKUP($E6,Assumptions!$A$5:$B$9,2,FALSE),"No")="Yes",IF($G6="","Review date needed",IFERROR(IF($G6&lt;TODAY(),"Review overdue",IF($G6&lt;=TODAY()+Assumptions!$B$14,"Due soon","Review current")),"Review date needed")),""))</f>
        <v/>
      </c>
      <c r="K6" s="18" t="inlineStr">
        <is>
          <t>Fictional sample: reservation review is scheduled.</t>
        </is>
      </c>
      <c r="M6">
        <f>Assumptions!$A$6</f>
        <v/>
      </c>
      <c r="N6">
        <f>Assumptions!$E$6</f>
        <v/>
      </c>
      <c r="O6">
        <f>Assumptions!$G$6</f>
        <v/>
      </c>
      <c r="P6">
        <f>Assumptions!$B$16</f>
        <v/>
      </c>
    </row>
    <row r="7" ht="31" customHeight="1">
      <c r="A7" s="12" t="inlineStr">
        <is>
          <t>Cedar Kite Self Storage (Fictional)</t>
        </is>
      </c>
      <c r="B7" s="12" t="inlineStr">
        <is>
          <t>FIC-A103</t>
        </is>
      </c>
      <c r="C7" s="13" t="n">
        <v>100</v>
      </c>
      <c r="D7" s="14" t="n">
        <v>149</v>
      </c>
      <c r="E7" s="12" t="inlineStr">
        <is>
          <t>Occupied</t>
        </is>
      </c>
      <c r="F7" s="15" t="n">
        <v>46167</v>
      </c>
      <c r="G7" s="15" t="n"/>
      <c r="H7" s="12" t="inlineStr">
        <is>
          <t>Casey Reed (Fictional employee)</t>
        </is>
      </c>
      <c r="I7" s="16">
        <f>IF(OR($A7="",$B7="",$E7="",$F7=""),"",IFERROR(MAX(0,TODAY()-$F7),""))</f>
        <v/>
      </c>
      <c r="J7" s="17">
        <f>IF(OR($A7="",$B7="",$E7=""),"",IF(IFERROR(VLOOKUP($E7,Assumptions!$A$5:$B$9,2,FALSE),"No")="Yes",IF($G7="","Review date needed",IFERROR(IF($G7&lt;TODAY(),"Review overdue",IF($G7&lt;=TODAY()+Assumptions!$B$14,"Due soon","Review current")),"Review date needed")),""))</f>
        <v/>
      </c>
      <c r="K7" s="18" t="inlineStr">
        <is>
          <t>Fictional sample: occupied unit; no review date is required.</t>
        </is>
      </c>
      <c r="M7">
        <f>Assumptions!$A$7</f>
        <v/>
      </c>
      <c r="N7">
        <f>Assumptions!$E$7</f>
        <v/>
      </c>
      <c r="O7">
        <f>Assumptions!$G$7</f>
        <v/>
      </c>
      <c r="P7">
        <f>Assumptions!$B$17</f>
        <v/>
      </c>
    </row>
    <row r="8" ht="31" customHeight="1">
      <c r="A8" s="12" t="inlineStr">
        <is>
          <t>Cedar Kite Self Storage (Fictional)</t>
        </is>
      </c>
      <c r="B8" s="12" t="inlineStr">
        <is>
          <t>FIC-B201</t>
        </is>
      </c>
      <c r="C8" s="13" t="n">
        <v>100</v>
      </c>
      <c r="D8" s="14" t="n">
        <v>159</v>
      </c>
      <c r="E8" s="12" t="inlineStr">
        <is>
          <t>Overlocked</t>
        </is>
      </c>
      <c r="F8" s="15" t="n">
        <v>46269</v>
      </c>
      <c r="G8" s="15" t="n">
        <v>46276</v>
      </c>
      <c r="H8" s="12" t="inlineStr">
        <is>
          <t>Jordan Pike (Fictional employee)</t>
        </is>
      </c>
      <c r="I8" s="19">
        <f>IF(OR($A8="",$B8="",$E8="",$F8=""),"",IFERROR(MAX(0,TODAY()-$F8),""))</f>
        <v/>
      </c>
      <c r="J8" s="20">
        <f>IF(OR($A8="",$B8="",$E8=""),"",IF(IFERROR(VLOOKUP($E8,Assumptions!$A$5:$B$9,2,FALSE),"No")="Yes",IF($G8="","Review date needed",IFERROR(IF($G8&lt;TODAY(),"Review overdue",IF($G8&lt;=TODAY()+Assumptions!$B$14,"Due soon","Review current")),"Review date needed")),""))</f>
        <v/>
      </c>
      <c r="K8" s="18" t="inlineStr">
        <is>
          <t>Fictional sample: staff review is overdue.</t>
        </is>
      </c>
      <c r="M8">
        <f>Assumptions!$A$8</f>
        <v/>
      </c>
      <c r="O8">
        <f>Assumptions!$G$8</f>
        <v/>
      </c>
      <c r="P8">
        <f>Assumptions!$B$18</f>
        <v/>
      </c>
    </row>
    <row r="9" ht="31" customHeight="1">
      <c r="A9" s="12" t="inlineStr">
        <is>
          <t>Blue Lantern Storage (Fictional)</t>
        </is>
      </c>
      <c r="B9" s="12" t="inlineStr">
        <is>
          <t>FIC-B202</t>
        </is>
      </c>
      <c r="C9" s="13" t="n">
        <v>200</v>
      </c>
      <c r="D9" s="14" t="n">
        <v>249</v>
      </c>
      <c r="E9" s="12" t="inlineStr">
        <is>
          <t>Out of Service</t>
        </is>
      </c>
      <c r="F9" s="15" t="n">
        <v>46265</v>
      </c>
      <c r="G9" s="15" t="n">
        <v>46280</v>
      </c>
      <c r="H9" s="12" t="inlineStr">
        <is>
          <t>Avery North (Fictional employee)</t>
        </is>
      </c>
      <c r="I9" s="16">
        <f>IF(OR($A9="",$B9="",$E9="",$F9=""),"",IFERROR(MAX(0,TODAY()-$F9),""))</f>
        <v/>
      </c>
      <c r="J9" s="17">
        <f>IF(OR($A9="",$B9="",$E9=""),"",IF(IFERROR(VLOOKUP($E9,Assumptions!$A$5:$B$9,2,FALSE),"No")="Yes",IF($G9="","Review date needed",IFERROR(IF($G9&lt;TODAY(),"Review overdue",IF($G9&lt;=TODAY()+Assumptions!$B$14,"Due soon","Review current")),"Review date needed")),""))</f>
        <v/>
      </c>
      <c r="K9" s="18" t="inlineStr">
        <is>
          <t>Fictional sample: temporarily unavailable for floor coating.</t>
        </is>
      </c>
      <c r="M9">
        <f>Assumptions!$A$9</f>
        <v/>
      </c>
      <c r="P9">
        <f>Assumptions!$B$19</f>
        <v/>
      </c>
    </row>
    <row r="10" ht="31" customHeight="1">
      <c r="A10" s="12" t="inlineStr">
        <is>
          <t>Blue Lantern Storage (Fictional)</t>
        </is>
      </c>
      <c r="B10" s="12" t="inlineStr">
        <is>
          <t>FIC-C011</t>
        </is>
      </c>
      <c r="C10" s="13" t="n">
        <v>50</v>
      </c>
      <c r="D10" s="14" t="n">
        <v>95</v>
      </c>
      <c r="E10" s="12" t="inlineStr">
        <is>
          <t>Vacant-Ready</t>
        </is>
      </c>
      <c r="F10" s="15" t="n">
        <v>46277</v>
      </c>
      <c r="G10" s="15" t="n"/>
      <c r="H10" s="12" t="inlineStr">
        <is>
          <t>Morgan Vale (Fictional employee)</t>
        </is>
      </c>
      <c r="I10" s="19">
        <f>IF(OR($A10="",$B10="",$E10="",$F10=""),"",IFERROR(MAX(0,TODAY()-$F10),""))</f>
        <v/>
      </c>
      <c r="J10" s="20">
        <f>IF(OR($A10="",$B10="",$E10=""),"",IF(IFERROR(VLOOKUP($E10,Assumptions!$A$5:$B$9,2,FALSE),"No")="Yes",IF($G10="","Review date needed",IFERROR(IF($G10&lt;TODAY(),"Review overdue",IF($G10&lt;=TODAY()+Assumptions!$B$14,"Due soon","Review current")),"Review date needed")),""))</f>
        <v/>
      </c>
      <c r="K10" s="18" t="inlineStr">
        <is>
          <t>Fictional sample: status changed today.</t>
        </is>
      </c>
      <c r="P10">
        <f>Assumptions!$B$20</f>
        <v/>
      </c>
    </row>
    <row r="11" ht="31" customHeight="1">
      <c r="A11" s="12" t="inlineStr">
        <is>
          <t>Blue Lantern Storage (Fictional)</t>
        </is>
      </c>
      <c r="B11" s="12" t="inlineStr">
        <is>
          <t>FIC-C012</t>
        </is>
      </c>
      <c r="C11" s="13" t="n">
        <v>75</v>
      </c>
      <c r="D11" s="14" t="n">
        <v>119</v>
      </c>
      <c r="E11" s="12" t="inlineStr">
        <is>
          <t>Reserved</t>
        </is>
      </c>
      <c r="F11" s="15" t="n">
        <v>46270</v>
      </c>
      <c r="G11" s="15" t="n">
        <v>46277</v>
      </c>
      <c r="H11" s="12" t="inlineStr">
        <is>
          <t>Casey Reed (Fictional employee)</t>
        </is>
      </c>
      <c r="I11" s="16">
        <f>IF(OR($A11="",$B11="",$E11="",$F11=""),"",IFERROR(MAX(0,TODAY()-$F11),""))</f>
        <v/>
      </c>
      <c r="J11" s="17">
        <f>IF(OR($A11="",$B11="",$E11=""),"",IF(IFERROR(VLOOKUP($E11,Assumptions!$A$5:$B$9,2,FALSE),"No")="Yes",IF($G11="","Review date needed",IFERROR(IF($G11&lt;TODAY(),"Review overdue",IF($G11&lt;=TODAY()+Assumptions!$B$14,"Due soon","Review current")),"Review date needed")),""))</f>
        <v/>
      </c>
      <c r="K11" s="18" t="inlineStr">
        <is>
          <t>Fictional sample: reservation requires review today.</t>
        </is>
      </c>
    </row>
    <row r="12" ht="31" customHeight="1">
      <c r="A12" s="12" t="inlineStr">
        <is>
          <t>Blue Lantern Storage (Fictional)</t>
        </is>
      </c>
      <c r="B12" s="12" t="inlineStr">
        <is>
          <t>FIC-D301</t>
        </is>
      </c>
      <c r="C12" s="13" t="n">
        <v>150</v>
      </c>
      <c r="D12" s="14" t="n">
        <v>209</v>
      </c>
      <c r="E12" s="12" t="inlineStr">
        <is>
          <t>Occupied</t>
        </is>
      </c>
      <c r="F12" s="15" t="n">
        <v>46232</v>
      </c>
      <c r="G12" s="15" t="n"/>
      <c r="H12" s="12" t="inlineStr">
        <is>
          <t>Jordan Pike (Fictional employee)</t>
        </is>
      </c>
      <c r="I12" s="19">
        <f>IF(OR($A12="",$B12="",$E12="",$F12=""),"",IFERROR(MAX(0,TODAY()-$F12),""))</f>
        <v/>
      </c>
      <c r="J12" s="20">
        <f>IF(OR($A12="",$B12="",$E12=""),"",IF(IFERROR(VLOOKUP($E12,Assumptions!$A$5:$B$9,2,FALSE),"No")="Yes",IF($G12="","Review date needed",IFERROR(IF($G12&lt;TODAY(),"Review overdue",IF($G12&lt;=TODAY()+Assumptions!$B$14,"Due soon","Review current")),"Review date needed")),""))</f>
        <v/>
      </c>
      <c r="K12" s="18" t="inlineStr">
        <is>
          <t>Fictional sample: occupied unit; no review date is required.</t>
        </is>
      </c>
    </row>
    <row r="13" ht="31" customHeight="1">
      <c r="A13" s="12" t="inlineStr">
        <is>
          <t>Juniper Orbit Storage (Fictional)</t>
        </is>
      </c>
      <c r="B13" s="12" t="inlineStr">
        <is>
          <t>FIC-J007</t>
        </is>
      </c>
      <c r="C13" s="13" t="n">
        <v>300</v>
      </c>
      <c r="D13" s="14" t="n">
        <v>349</v>
      </c>
      <c r="E13" s="12" t="inlineStr">
        <is>
          <t>Out of Service</t>
        </is>
      </c>
      <c r="F13" s="15" t="n">
        <v>46247</v>
      </c>
      <c r="G13" s="15" t="n">
        <v>46267</v>
      </c>
      <c r="H13" s="12" t="inlineStr">
        <is>
          <t>Avery North (Fictional employee)</t>
        </is>
      </c>
      <c r="I13" s="16">
        <f>IF(OR($A13="",$B13="",$E13="",$F13=""),"",IFERROR(MAX(0,TODAY()-$F13),""))</f>
        <v/>
      </c>
      <c r="J13" s="17">
        <f>IF(OR($A13="",$B13="",$E13=""),"",IF(IFERROR(VLOOKUP($E13,Assumptions!$A$5:$B$9,2,FALSE),"No")="Yes",IF($G13="","Review date needed",IFERROR(IF($G13&lt;TODAY(),"Review overdue",IF($G13&lt;=TODAY()+Assumptions!$B$14,"Due soon","Review current")),"Review date needed")),""))</f>
        <v/>
      </c>
      <c r="K13" s="18" t="inlineStr">
        <is>
          <t>Fictional sample: availability decision needs human review.</t>
        </is>
      </c>
    </row>
    <row r="14" ht="31" customHeight="1">
      <c r="A14" s="12" t="inlineStr">
        <is>
          <t>Juniper Orbit Storage (Fictional)</t>
        </is>
      </c>
      <c r="B14" s="12" t="inlineStr">
        <is>
          <t>FIC-J008</t>
        </is>
      </c>
      <c r="C14" s="13" t="n">
        <v>25</v>
      </c>
      <c r="D14" s="14" t="n">
        <v>55</v>
      </c>
      <c r="E14" s="12" t="inlineStr">
        <is>
          <t>Overlocked</t>
        </is>
      </c>
      <c r="F14" s="15" t="n">
        <v>46276</v>
      </c>
      <c r="G14" s="15" t="n"/>
      <c r="H14" s="12" t="inlineStr">
        <is>
          <t>Morgan Vale (Fictional employee)</t>
        </is>
      </c>
      <c r="I14" s="19">
        <f>IF(OR($A14="",$B14="",$E14="",$F14=""),"",IFERROR(MAX(0,TODAY()-$F14),""))</f>
        <v/>
      </c>
      <c r="J14" s="20">
        <f>IF(OR($A14="",$B14="",$E14=""),"",IF(IFERROR(VLOOKUP($E14,Assumptions!$A$5:$B$9,2,FALSE),"No")="Yes",IF($G14="","Review date needed",IFERROR(IF($G14&lt;TODAY(),"Review overdue",IF($G14&lt;=TODAY()+Assumptions!$B$14,"Due soon","Review current")),"Review date needed")),""))</f>
        <v/>
      </c>
      <c r="K14" s="18" t="inlineStr">
        <is>
          <t>Fictional sample: review date has not been entered.</t>
        </is>
      </c>
    </row>
    <row r="15" ht="31" customHeight="1">
      <c r="A15" s="12" t="n"/>
      <c r="B15" s="12" t="n"/>
      <c r="C15" s="13" t="n"/>
      <c r="D15" s="14" t="n"/>
      <c r="E15" s="12" t="n"/>
      <c r="F15" s="15" t="n"/>
      <c r="G15" s="15" t="n"/>
      <c r="H15" s="12" t="n"/>
      <c r="I15" s="16">
        <f>IF(OR($A15="",$B15="",$E15="",$F15=""),"",IFERROR(MAX(0,TODAY()-$F15),""))</f>
        <v/>
      </c>
      <c r="J15" s="17">
        <f>IF(OR($A15="",$B15="",$E15=""),"",IF(IFERROR(VLOOKUP($E15,Assumptions!$A$5:$B$9,2,FALSE),"No")="Yes",IF($G15="","Review date needed",IFERROR(IF($G15&lt;TODAY(),"Review overdue",IF($G15&lt;=TODAY()+Assumptions!$B$14,"Due soon","Review current")),"Review date needed")),""))</f>
        <v/>
      </c>
      <c r="K15" s="18" t="n"/>
    </row>
    <row r="16" ht="31" customHeight="1">
      <c r="A16" s="12" t="n"/>
      <c r="B16" s="12" t="n"/>
      <c r="C16" s="13" t="n"/>
      <c r="D16" s="14" t="n"/>
      <c r="E16" s="12" t="n"/>
      <c r="F16" s="15" t="n"/>
      <c r="G16" s="15" t="n"/>
      <c r="H16" s="12" t="n"/>
      <c r="I16" s="19">
        <f>IF(OR($A16="",$B16="",$E16="",$F16=""),"",IFERROR(MAX(0,TODAY()-$F16),""))</f>
        <v/>
      </c>
      <c r="J16" s="20">
        <f>IF(OR($A16="",$B16="",$E16=""),"",IF(IFERROR(VLOOKUP($E16,Assumptions!$A$5:$B$9,2,FALSE),"No")="Yes",IF($G16="","Review date needed",IFERROR(IF($G16&lt;TODAY(),"Review overdue",IF($G16&lt;=TODAY()+Assumptions!$B$14,"Due soon","Review current")),"Review date needed")),""))</f>
        <v/>
      </c>
      <c r="K16" s="18" t="n"/>
    </row>
    <row r="17" ht="31" customHeight="1">
      <c r="A17" s="12" t="n"/>
      <c r="B17" s="12" t="n"/>
      <c r="C17" s="13" t="n"/>
      <c r="D17" s="14" t="n"/>
      <c r="E17" s="12" t="n"/>
      <c r="F17" s="15" t="n"/>
      <c r="G17" s="15" t="n"/>
      <c r="H17" s="12" t="n"/>
      <c r="I17" s="16">
        <f>IF(OR($A17="",$B17="",$E17="",$F17=""),"",IFERROR(MAX(0,TODAY()-$F17),""))</f>
        <v/>
      </c>
      <c r="J17" s="17">
        <f>IF(OR($A17="",$B17="",$E17=""),"",IF(IFERROR(VLOOKUP($E17,Assumptions!$A$5:$B$9,2,FALSE),"No")="Yes",IF($G17="","Review date needed",IFERROR(IF($G17&lt;TODAY(),"Review overdue",IF($G17&lt;=TODAY()+Assumptions!$B$14,"Due soon","Review current")),"Review date needed")),""))</f>
        <v/>
      </c>
      <c r="K17" s="18" t="n"/>
    </row>
    <row r="18" ht="31" customHeight="1">
      <c r="A18" s="12" t="n"/>
      <c r="B18" s="12" t="n"/>
      <c r="C18" s="13" t="n"/>
      <c r="D18" s="14" t="n"/>
      <c r="E18" s="12" t="n"/>
      <c r="F18" s="15" t="n"/>
      <c r="G18" s="15" t="n"/>
      <c r="H18" s="12" t="n"/>
      <c r="I18" s="19">
        <f>IF(OR($A18="",$B18="",$E18="",$F18=""),"",IFERROR(MAX(0,TODAY()-$F18),""))</f>
        <v/>
      </c>
      <c r="J18" s="20">
        <f>IF(OR($A18="",$B18="",$E18=""),"",IF(IFERROR(VLOOKUP($E18,Assumptions!$A$5:$B$9,2,FALSE),"No")="Yes",IF($G18="","Review date needed",IFERROR(IF($G18&lt;TODAY(),"Review overdue",IF($G18&lt;=TODAY()+Assumptions!$B$14,"Due soon","Review current")),"Review date needed")),""))</f>
        <v/>
      </c>
      <c r="K18" s="18" t="n"/>
    </row>
    <row r="19" ht="31" customHeight="1">
      <c r="A19" s="12" t="n"/>
      <c r="B19" s="12" t="n"/>
      <c r="C19" s="13" t="n"/>
      <c r="D19" s="14" t="n"/>
      <c r="E19" s="12" t="n"/>
      <c r="F19" s="15" t="n"/>
      <c r="G19" s="15" t="n"/>
      <c r="H19" s="12" t="n"/>
      <c r="I19" s="16">
        <f>IF(OR($A19="",$B19="",$E19="",$F19=""),"",IFERROR(MAX(0,TODAY()-$F19),""))</f>
        <v/>
      </c>
      <c r="J19" s="17">
        <f>IF(OR($A19="",$B19="",$E19=""),"",IF(IFERROR(VLOOKUP($E19,Assumptions!$A$5:$B$9,2,FALSE),"No")="Yes",IF($G19="","Review date needed",IFERROR(IF($G19&lt;TODAY(),"Review overdue",IF($G19&lt;=TODAY()+Assumptions!$B$14,"Due soon","Review current")),"Review date needed")),""))</f>
        <v/>
      </c>
      <c r="K19" s="18" t="n"/>
    </row>
    <row r="20" ht="31" customHeight="1">
      <c r="A20" s="12" t="n"/>
      <c r="B20" s="12" t="n"/>
      <c r="C20" s="13" t="n"/>
      <c r="D20" s="14" t="n"/>
      <c r="E20" s="12" t="n"/>
      <c r="F20" s="15" t="n"/>
      <c r="G20" s="15" t="n"/>
      <c r="H20" s="12" t="n"/>
      <c r="I20" s="19">
        <f>IF(OR($A20="",$B20="",$E20="",$F20=""),"",IFERROR(MAX(0,TODAY()-$F20),""))</f>
        <v/>
      </c>
      <c r="J20" s="20">
        <f>IF(OR($A20="",$B20="",$E20=""),"",IF(IFERROR(VLOOKUP($E20,Assumptions!$A$5:$B$9,2,FALSE),"No")="Yes",IF($G20="","Review date needed",IFERROR(IF($G20&lt;TODAY(),"Review overdue",IF($G20&lt;=TODAY()+Assumptions!$B$14,"Due soon","Review current")),"Review date needed")),""))</f>
        <v/>
      </c>
      <c r="K20" s="18" t="n"/>
    </row>
    <row r="21" ht="31" customHeight="1">
      <c r="A21" s="12" t="n"/>
      <c r="B21" s="12" t="n"/>
      <c r="C21" s="13" t="n"/>
      <c r="D21" s="14" t="n"/>
      <c r="E21" s="12" t="n"/>
      <c r="F21" s="15" t="n"/>
      <c r="G21" s="15" t="n"/>
      <c r="H21" s="12" t="n"/>
      <c r="I21" s="16">
        <f>IF(OR($A21="",$B21="",$E21="",$F21=""),"",IFERROR(MAX(0,TODAY()-$F21),""))</f>
        <v/>
      </c>
      <c r="J21" s="17">
        <f>IF(OR($A21="",$B21="",$E21=""),"",IF(IFERROR(VLOOKUP($E21,Assumptions!$A$5:$B$9,2,FALSE),"No")="Yes",IF($G21="","Review date needed",IFERROR(IF($G21&lt;TODAY(),"Review overdue",IF($G21&lt;=TODAY()+Assumptions!$B$14,"Due soon","Review current")),"Review date needed")),""))</f>
        <v/>
      </c>
      <c r="K21" s="18" t="n"/>
    </row>
    <row r="22" ht="31" customHeight="1">
      <c r="A22" s="12" t="n"/>
      <c r="B22" s="12" t="n"/>
      <c r="C22" s="13" t="n"/>
      <c r="D22" s="14" t="n"/>
      <c r="E22" s="12" t="n"/>
      <c r="F22" s="15" t="n"/>
      <c r="G22" s="15" t="n"/>
      <c r="H22" s="12" t="n"/>
      <c r="I22" s="19">
        <f>IF(OR($A22="",$B22="",$E22="",$F22=""),"",IFERROR(MAX(0,TODAY()-$F22),""))</f>
        <v/>
      </c>
      <c r="J22" s="20">
        <f>IF(OR($A22="",$B22="",$E22=""),"",IF(IFERROR(VLOOKUP($E22,Assumptions!$A$5:$B$9,2,FALSE),"No")="Yes",IF($G22="","Review date needed",IFERROR(IF($G22&lt;TODAY(),"Review overdue",IF($G22&lt;=TODAY()+Assumptions!$B$14,"Due soon","Review current")),"Review date needed")),""))</f>
        <v/>
      </c>
      <c r="K22" s="18" t="n"/>
    </row>
    <row r="23" ht="31" customHeight="1">
      <c r="A23" s="12" t="n"/>
      <c r="B23" s="12" t="n"/>
      <c r="C23" s="13" t="n"/>
      <c r="D23" s="14" t="n"/>
      <c r="E23" s="12" t="n"/>
      <c r="F23" s="15" t="n"/>
      <c r="G23" s="15" t="n"/>
      <c r="H23" s="12" t="n"/>
      <c r="I23" s="16">
        <f>IF(OR($A23="",$B23="",$E23="",$F23=""),"",IFERROR(MAX(0,TODAY()-$F23),""))</f>
        <v/>
      </c>
      <c r="J23" s="17">
        <f>IF(OR($A23="",$B23="",$E23=""),"",IF(IFERROR(VLOOKUP($E23,Assumptions!$A$5:$B$9,2,FALSE),"No")="Yes",IF($G23="","Review date needed",IFERROR(IF($G23&lt;TODAY(),"Review overdue",IF($G23&lt;=TODAY()+Assumptions!$B$14,"Due soon","Review current")),"Review date needed")),""))</f>
        <v/>
      </c>
      <c r="K23" s="18" t="n"/>
    </row>
    <row r="24" ht="31" customHeight="1">
      <c r="A24" s="12" t="n"/>
      <c r="B24" s="12" t="n"/>
      <c r="C24" s="13" t="n"/>
      <c r="D24" s="14" t="n"/>
      <c r="E24" s="12" t="n"/>
      <c r="F24" s="15" t="n"/>
      <c r="G24" s="15" t="n"/>
      <c r="H24" s="12" t="n"/>
      <c r="I24" s="19">
        <f>IF(OR($A24="",$B24="",$E24="",$F24=""),"",IFERROR(MAX(0,TODAY()-$F24),""))</f>
        <v/>
      </c>
      <c r="J24" s="20">
        <f>IF(OR($A24="",$B24="",$E24=""),"",IF(IFERROR(VLOOKUP($E24,Assumptions!$A$5:$B$9,2,FALSE),"No")="Yes",IF($G24="","Review date needed",IFERROR(IF($G24&lt;TODAY(),"Review overdue",IF($G24&lt;=TODAY()+Assumptions!$B$14,"Due soon","Review current")),"Review date needed")),""))</f>
        <v/>
      </c>
      <c r="K24" s="18" t="n"/>
    </row>
    <row r="25" ht="31" customHeight="1">
      <c r="A25" s="12" t="n"/>
      <c r="B25" s="12" t="n"/>
      <c r="C25" s="13" t="n"/>
      <c r="D25" s="14" t="n"/>
      <c r="E25" s="12" t="n"/>
      <c r="F25" s="15" t="n"/>
      <c r="G25" s="15" t="n"/>
      <c r="H25" s="12" t="n"/>
      <c r="I25" s="16">
        <f>IF(OR($A25="",$B25="",$E25="",$F25=""),"",IFERROR(MAX(0,TODAY()-$F25),""))</f>
        <v/>
      </c>
      <c r="J25" s="17">
        <f>IF(OR($A25="",$B25="",$E25=""),"",IF(IFERROR(VLOOKUP($E25,Assumptions!$A$5:$B$9,2,FALSE),"No")="Yes",IF($G25="","Review date needed",IFERROR(IF($G25&lt;TODAY(),"Review overdue",IF($G25&lt;=TODAY()+Assumptions!$B$14,"Due soon","Review current")),"Review date needed")),""))</f>
        <v/>
      </c>
      <c r="K25" s="18" t="n"/>
    </row>
    <row r="26" ht="31" customHeight="1">
      <c r="A26" s="12" t="n"/>
      <c r="B26" s="12" t="n"/>
      <c r="C26" s="13" t="n"/>
      <c r="D26" s="14" t="n"/>
      <c r="E26" s="12" t="n"/>
      <c r="F26" s="15" t="n"/>
      <c r="G26" s="15" t="n"/>
      <c r="H26" s="12" t="n"/>
      <c r="I26" s="19">
        <f>IF(OR($A26="",$B26="",$E26="",$F26=""),"",IFERROR(MAX(0,TODAY()-$F26),""))</f>
        <v/>
      </c>
      <c r="J26" s="20">
        <f>IF(OR($A26="",$B26="",$E26=""),"",IF(IFERROR(VLOOKUP($E26,Assumptions!$A$5:$B$9,2,FALSE),"No")="Yes",IF($G26="","Review date needed",IFERROR(IF($G26&lt;TODAY(),"Review overdue",IF($G26&lt;=TODAY()+Assumptions!$B$14,"Due soon","Review current")),"Review date needed")),""))</f>
        <v/>
      </c>
      <c r="K26" s="18" t="n"/>
    </row>
    <row r="27" ht="31" customHeight="1">
      <c r="A27" s="12" t="n"/>
      <c r="B27" s="12" t="n"/>
      <c r="C27" s="13" t="n"/>
      <c r="D27" s="14" t="n"/>
      <c r="E27" s="12" t="n"/>
      <c r="F27" s="15" t="n"/>
      <c r="G27" s="15" t="n"/>
      <c r="H27" s="12" t="n"/>
      <c r="I27" s="16">
        <f>IF(OR($A27="",$B27="",$E27="",$F27=""),"",IFERROR(MAX(0,TODAY()-$F27),""))</f>
        <v/>
      </c>
      <c r="J27" s="17">
        <f>IF(OR($A27="",$B27="",$E27=""),"",IF(IFERROR(VLOOKUP($E27,Assumptions!$A$5:$B$9,2,FALSE),"No")="Yes",IF($G27="","Review date needed",IFERROR(IF($G27&lt;TODAY(),"Review overdue",IF($G27&lt;=TODAY()+Assumptions!$B$14,"Due soon","Review current")),"Review date needed")),""))</f>
        <v/>
      </c>
      <c r="K27" s="18" t="n"/>
    </row>
    <row r="28" ht="31" customHeight="1">
      <c r="A28" s="12" t="n"/>
      <c r="B28" s="12" t="n"/>
      <c r="C28" s="13" t="n"/>
      <c r="D28" s="14" t="n"/>
      <c r="E28" s="12" t="n"/>
      <c r="F28" s="15" t="n"/>
      <c r="G28" s="15" t="n"/>
      <c r="H28" s="12" t="n"/>
      <c r="I28" s="19">
        <f>IF(OR($A28="",$B28="",$E28="",$F28=""),"",IFERROR(MAX(0,TODAY()-$F28),""))</f>
        <v/>
      </c>
      <c r="J28" s="20">
        <f>IF(OR($A28="",$B28="",$E28=""),"",IF(IFERROR(VLOOKUP($E28,Assumptions!$A$5:$B$9,2,FALSE),"No")="Yes",IF($G28="","Review date needed",IFERROR(IF($G28&lt;TODAY(),"Review overdue",IF($G28&lt;=TODAY()+Assumptions!$B$14,"Due soon","Review current")),"Review date needed")),""))</f>
        <v/>
      </c>
      <c r="K28" s="18" t="n"/>
    </row>
    <row r="29" ht="31" customHeight="1">
      <c r="A29" s="12" t="n"/>
      <c r="B29" s="12" t="n"/>
      <c r="C29" s="13" t="n"/>
      <c r="D29" s="14" t="n"/>
      <c r="E29" s="12" t="n"/>
      <c r="F29" s="15" t="n"/>
      <c r="G29" s="15" t="n"/>
      <c r="H29" s="12" t="n"/>
      <c r="I29" s="16">
        <f>IF(OR($A29="",$B29="",$E29="",$F29=""),"",IFERROR(MAX(0,TODAY()-$F29),""))</f>
        <v/>
      </c>
      <c r="J29" s="17">
        <f>IF(OR($A29="",$B29="",$E29=""),"",IF(IFERROR(VLOOKUP($E29,Assumptions!$A$5:$B$9,2,FALSE),"No")="Yes",IF($G29="","Review date needed",IFERROR(IF($G29&lt;TODAY(),"Review overdue",IF($G29&lt;=TODAY()+Assumptions!$B$14,"Due soon","Review current")),"Review date needed")),""))</f>
        <v/>
      </c>
      <c r="K29" s="18" t="n"/>
    </row>
    <row r="30" ht="31" customHeight="1">
      <c r="A30" s="12" t="n"/>
      <c r="B30" s="12" t="n"/>
      <c r="C30" s="13" t="n"/>
      <c r="D30" s="14" t="n"/>
      <c r="E30" s="12" t="n"/>
      <c r="F30" s="15" t="n"/>
      <c r="G30" s="15" t="n"/>
      <c r="H30" s="12" t="n"/>
      <c r="I30" s="19">
        <f>IF(OR($A30="",$B30="",$E30="",$F30=""),"",IFERROR(MAX(0,TODAY()-$F30),""))</f>
        <v/>
      </c>
      <c r="J30" s="20">
        <f>IF(OR($A30="",$B30="",$E30=""),"",IF(IFERROR(VLOOKUP($E30,Assumptions!$A$5:$B$9,2,FALSE),"No")="Yes",IF($G30="","Review date needed",IFERROR(IF($G30&lt;TODAY(),"Review overdue",IF($G30&lt;=TODAY()+Assumptions!$B$14,"Due soon","Review current")),"Review date needed")),""))</f>
        <v/>
      </c>
      <c r="K30" s="18" t="n"/>
    </row>
    <row r="31" ht="31" customHeight="1">
      <c r="A31" s="12" t="n"/>
      <c r="B31" s="12" t="n"/>
      <c r="C31" s="13" t="n"/>
      <c r="D31" s="14" t="n"/>
      <c r="E31" s="12" t="n"/>
      <c r="F31" s="15" t="n"/>
      <c r="G31" s="15" t="n"/>
      <c r="H31" s="12" t="n"/>
      <c r="I31" s="16">
        <f>IF(OR($A31="",$B31="",$E31="",$F31=""),"",IFERROR(MAX(0,TODAY()-$F31),""))</f>
        <v/>
      </c>
      <c r="J31" s="17">
        <f>IF(OR($A31="",$B31="",$E31=""),"",IF(IFERROR(VLOOKUP($E31,Assumptions!$A$5:$B$9,2,FALSE),"No")="Yes",IF($G31="","Review date needed",IFERROR(IF($G31&lt;TODAY(),"Review overdue",IF($G31&lt;=TODAY()+Assumptions!$B$14,"Due soon","Review current")),"Review date needed")),""))</f>
        <v/>
      </c>
      <c r="K31" s="18" t="n"/>
    </row>
    <row r="32" ht="31" customHeight="1">
      <c r="A32" s="12" t="n"/>
      <c r="B32" s="12" t="n"/>
      <c r="C32" s="13" t="n"/>
      <c r="D32" s="14" t="n"/>
      <c r="E32" s="12" t="n"/>
      <c r="F32" s="15" t="n"/>
      <c r="G32" s="15" t="n"/>
      <c r="H32" s="12" t="n"/>
      <c r="I32" s="19">
        <f>IF(OR($A32="",$B32="",$E32="",$F32=""),"",IFERROR(MAX(0,TODAY()-$F32),""))</f>
        <v/>
      </c>
      <c r="J32" s="20">
        <f>IF(OR($A32="",$B32="",$E32=""),"",IF(IFERROR(VLOOKUP($E32,Assumptions!$A$5:$B$9,2,FALSE),"No")="Yes",IF($G32="","Review date needed",IFERROR(IF($G32&lt;TODAY(),"Review overdue",IF($G32&lt;=TODAY()+Assumptions!$B$14,"Due soon","Review current")),"Review date needed")),""))</f>
        <v/>
      </c>
      <c r="K32" s="18" t="n"/>
    </row>
    <row r="33" ht="31" customHeight="1">
      <c r="A33" s="12" t="n"/>
      <c r="B33" s="12" t="n"/>
      <c r="C33" s="13" t="n"/>
      <c r="D33" s="14" t="n"/>
      <c r="E33" s="12" t="n"/>
      <c r="F33" s="15" t="n"/>
      <c r="G33" s="15" t="n"/>
      <c r="H33" s="12" t="n"/>
      <c r="I33" s="16">
        <f>IF(OR($A33="",$B33="",$E33="",$F33=""),"",IFERROR(MAX(0,TODAY()-$F33),""))</f>
        <v/>
      </c>
      <c r="J33" s="17">
        <f>IF(OR($A33="",$B33="",$E33=""),"",IF(IFERROR(VLOOKUP($E33,Assumptions!$A$5:$B$9,2,FALSE),"No")="Yes",IF($G33="","Review date needed",IFERROR(IF($G33&lt;TODAY(),"Review overdue",IF($G33&lt;=TODAY()+Assumptions!$B$14,"Due soon","Review current")),"Review date needed")),""))</f>
        <v/>
      </c>
      <c r="K33" s="18" t="n"/>
    </row>
    <row r="34" ht="31" customHeight="1">
      <c r="A34" s="12" t="n"/>
      <c r="B34" s="12" t="n"/>
      <c r="C34" s="13" t="n"/>
      <c r="D34" s="14" t="n"/>
      <c r="E34" s="12" t="n"/>
      <c r="F34" s="15" t="n"/>
      <c r="G34" s="15" t="n"/>
      <c r="H34" s="12" t="n"/>
      <c r="I34" s="19">
        <f>IF(OR($A34="",$B34="",$E34="",$F34=""),"",IFERROR(MAX(0,TODAY()-$F34),""))</f>
        <v/>
      </c>
      <c r="J34" s="20">
        <f>IF(OR($A34="",$B34="",$E34=""),"",IF(IFERROR(VLOOKUP($E34,Assumptions!$A$5:$B$9,2,FALSE),"No")="Yes",IF($G34="","Review date needed",IFERROR(IF($G34&lt;TODAY(),"Review overdue",IF($G34&lt;=TODAY()+Assumptions!$B$14,"Due soon","Review current")),"Review date needed")),""))</f>
        <v/>
      </c>
      <c r="K34" s="18" t="n"/>
    </row>
    <row r="35" ht="31" customHeight="1">
      <c r="A35" s="12" t="n"/>
      <c r="B35" s="12" t="n"/>
      <c r="C35" s="13" t="n"/>
      <c r="D35" s="14" t="n"/>
      <c r="E35" s="12" t="n"/>
      <c r="F35" s="15" t="n"/>
      <c r="G35" s="15" t="n"/>
      <c r="H35" s="12" t="n"/>
      <c r="I35" s="16">
        <f>IF(OR($A35="",$B35="",$E35="",$F35=""),"",IFERROR(MAX(0,TODAY()-$F35),""))</f>
        <v/>
      </c>
      <c r="J35" s="17">
        <f>IF(OR($A35="",$B35="",$E35=""),"",IF(IFERROR(VLOOKUP($E35,Assumptions!$A$5:$B$9,2,FALSE),"No")="Yes",IF($G35="","Review date needed",IFERROR(IF($G35&lt;TODAY(),"Review overdue",IF($G35&lt;=TODAY()+Assumptions!$B$14,"Due soon","Review current")),"Review date needed")),""))</f>
        <v/>
      </c>
      <c r="K35" s="18" t="n"/>
    </row>
    <row r="36" ht="31" customHeight="1">
      <c r="A36" s="12" t="n"/>
      <c r="B36" s="12" t="n"/>
      <c r="C36" s="13" t="n"/>
      <c r="D36" s="14" t="n"/>
      <c r="E36" s="12" t="n"/>
      <c r="F36" s="15" t="n"/>
      <c r="G36" s="15" t="n"/>
      <c r="H36" s="12" t="n"/>
      <c r="I36" s="19">
        <f>IF(OR($A36="",$B36="",$E36="",$F36=""),"",IFERROR(MAX(0,TODAY()-$F36),""))</f>
        <v/>
      </c>
      <c r="J36" s="20">
        <f>IF(OR($A36="",$B36="",$E36=""),"",IF(IFERROR(VLOOKUP($E36,Assumptions!$A$5:$B$9,2,FALSE),"No")="Yes",IF($G36="","Review date needed",IFERROR(IF($G36&lt;TODAY(),"Review overdue",IF($G36&lt;=TODAY()+Assumptions!$B$14,"Due soon","Review current")),"Review date needed")),""))</f>
        <v/>
      </c>
      <c r="K36" s="18" t="n"/>
    </row>
    <row r="37" ht="31" customHeight="1">
      <c r="A37" s="12" t="n"/>
      <c r="B37" s="12" t="n"/>
      <c r="C37" s="13" t="n"/>
      <c r="D37" s="14" t="n"/>
      <c r="E37" s="12" t="n"/>
      <c r="F37" s="15" t="n"/>
      <c r="G37" s="15" t="n"/>
      <c r="H37" s="12" t="n"/>
      <c r="I37" s="16">
        <f>IF(OR($A37="",$B37="",$E37="",$F37=""),"",IFERROR(MAX(0,TODAY()-$F37),""))</f>
        <v/>
      </c>
      <c r="J37" s="17">
        <f>IF(OR($A37="",$B37="",$E37=""),"",IF(IFERROR(VLOOKUP($E37,Assumptions!$A$5:$B$9,2,FALSE),"No")="Yes",IF($G37="","Review date needed",IFERROR(IF($G37&lt;TODAY(),"Review overdue",IF($G37&lt;=TODAY()+Assumptions!$B$14,"Due soon","Review current")),"Review date needed")),""))</f>
        <v/>
      </c>
      <c r="K37" s="18" t="n"/>
    </row>
    <row r="38" ht="31" customHeight="1">
      <c r="A38" s="12" t="n"/>
      <c r="B38" s="12" t="n"/>
      <c r="C38" s="13" t="n"/>
      <c r="D38" s="14" t="n"/>
      <c r="E38" s="12" t="n"/>
      <c r="F38" s="15" t="n"/>
      <c r="G38" s="15" t="n"/>
      <c r="H38" s="12" t="n"/>
      <c r="I38" s="19">
        <f>IF(OR($A38="",$B38="",$E38="",$F38=""),"",IFERROR(MAX(0,TODAY()-$F38),""))</f>
        <v/>
      </c>
      <c r="J38" s="20">
        <f>IF(OR($A38="",$B38="",$E38=""),"",IF(IFERROR(VLOOKUP($E38,Assumptions!$A$5:$B$9,2,FALSE),"No")="Yes",IF($G38="","Review date needed",IFERROR(IF($G38&lt;TODAY(),"Review overdue",IF($G38&lt;=TODAY()+Assumptions!$B$14,"Due soon","Review current")),"Review date needed")),""))</f>
        <v/>
      </c>
      <c r="K38" s="18" t="n"/>
    </row>
    <row r="39" ht="31" customHeight="1">
      <c r="A39" s="12" t="n"/>
      <c r="B39" s="12" t="n"/>
      <c r="C39" s="13" t="n"/>
      <c r="D39" s="14" t="n"/>
      <c r="E39" s="12" t="n"/>
      <c r="F39" s="15" t="n"/>
      <c r="G39" s="15" t="n"/>
      <c r="H39" s="12" t="n"/>
      <c r="I39" s="16">
        <f>IF(OR($A39="",$B39="",$E39="",$F39=""),"",IFERROR(MAX(0,TODAY()-$F39),""))</f>
        <v/>
      </c>
      <c r="J39" s="17">
        <f>IF(OR($A39="",$B39="",$E39=""),"",IF(IFERROR(VLOOKUP($E39,Assumptions!$A$5:$B$9,2,FALSE),"No")="Yes",IF($G39="","Review date needed",IFERROR(IF($G39&lt;TODAY(),"Review overdue",IF($G39&lt;=TODAY()+Assumptions!$B$14,"Due soon","Review current")),"Review date needed")),""))</f>
        <v/>
      </c>
      <c r="K39" s="18" t="n"/>
    </row>
    <row r="40" ht="31" customHeight="1">
      <c r="A40" s="12" t="n"/>
      <c r="B40" s="12" t="n"/>
      <c r="C40" s="13" t="n"/>
      <c r="D40" s="14" t="n"/>
      <c r="E40" s="12" t="n"/>
      <c r="F40" s="15" t="n"/>
      <c r="G40" s="15" t="n"/>
      <c r="H40" s="12" t="n"/>
      <c r="I40" s="19">
        <f>IF(OR($A40="",$B40="",$E40="",$F40=""),"",IFERROR(MAX(0,TODAY()-$F40),""))</f>
        <v/>
      </c>
      <c r="J40" s="20">
        <f>IF(OR($A40="",$B40="",$E40=""),"",IF(IFERROR(VLOOKUP($E40,Assumptions!$A$5:$B$9,2,FALSE),"No")="Yes",IF($G40="","Review date needed",IFERROR(IF($G40&lt;TODAY(),"Review overdue",IF($G40&lt;=TODAY()+Assumptions!$B$14,"Due soon","Review current")),"Review date needed")),""))</f>
        <v/>
      </c>
      <c r="K40" s="18" t="n"/>
    </row>
    <row r="41" ht="31" customHeight="1">
      <c r="A41" s="12" t="n"/>
      <c r="B41" s="12" t="n"/>
      <c r="C41" s="13" t="n"/>
      <c r="D41" s="14" t="n"/>
      <c r="E41" s="12" t="n"/>
      <c r="F41" s="15" t="n"/>
      <c r="G41" s="15" t="n"/>
      <c r="H41" s="12" t="n"/>
      <c r="I41" s="16">
        <f>IF(OR($A41="",$B41="",$E41="",$F41=""),"",IFERROR(MAX(0,TODAY()-$F41),""))</f>
        <v/>
      </c>
      <c r="J41" s="17">
        <f>IF(OR($A41="",$B41="",$E41=""),"",IF(IFERROR(VLOOKUP($E41,Assumptions!$A$5:$B$9,2,FALSE),"No")="Yes",IF($G41="","Review date needed",IFERROR(IF($G41&lt;TODAY(),"Review overdue",IF($G41&lt;=TODAY()+Assumptions!$B$14,"Due soon","Review current")),"Review date needed")),""))</f>
        <v/>
      </c>
      <c r="K41" s="18" t="n"/>
    </row>
    <row r="42" ht="31" customHeight="1">
      <c r="A42" s="12" t="n"/>
      <c r="B42" s="12" t="n"/>
      <c r="C42" s="13" t="n"/>
      <c r="D42" s="14" t="n"/>
      <c r="E42" s="12" t="n"/>
      <c r="F42" s="15" t="n"/>
      <c r="G42" s="15" t="n"/>
      <c r="H42" s="12" t="n"/>
      <c r="I42" s="19">
        <f>IF(OR($A42="",$B42="",$E42="",$F42=""),"",IFERROR(MAX(0,TODAY()-$F42),""))</f>
        <v/>
      </c>
      <c r="J42" s="20">
        <f>IF(OR($A42="",$B42="",$E42=""),"",IF(IFERROR(VLOOKUP($E42,Assumptions!$A$5:$B$9,2,FALSE),"No")="Yes",IF($G42="","Review date needed",IFERROR(IF($G42&lt;TODAY(),"Review overdue",IF($G42&lt;=TODAY()+Assumptions!$B$14,"Due soon","Review current")),"Review date needed")),""))</f>
        <v/>
      </c>
      <c r="K42" s="18" t="n"/>
    </row>
    <row r="43" ht="31" customHeight="1">
      <c r="A43" s="12" t="n"/>
      <c r="B43" s="12" t="n"/>
      <c r="C43" s="13" t="n"/>
      <c r="D43" s="14" t="n"/>
      <c r="E43" s="12" t="n"/>
      <c r="F43" s="15" t="n"/>
      <c r="G43" s="15" t="n"/>
      <c r="H43" s="12" t="n"/>
      <c r="I43" s="16">
        <f>IF(OR($A43="",$B43="",$E43="",$F43=""),"",IFERROR(MAX(0,TODAY()-$F43),""))</f>
        <v/>
      </c>
      <c r="J43" s="17">
        <f>IF(OR($A43="",$B43="",$E43=""),"",IF(IFERROR(VLOOKUP($E43,Assumptions!$A$5:$B$9,2,FALSE),"No")="Yes",IF($G43="","Review date needed",IFERROR(IF($G43&lt;TODAY(),"Review overdue",IF($G43&lt;=TODAY()+Assumptions!$B$14,"Due soon","Review current")),"Review date needed")),""))</f>
        <v/>
      </c>
      <c r="K43" s="18" t="n"/>
    </row>
    <row r="44" ht="31" customHeight="1">
      <c r="A44" s="12" t="n"/>
      <c r="B44" s="12" t="n"/>
      <c r="C44" s="13" t="n"/>
      <c r="D44" s="14" t="n"/>
      <c r="E44" s="12" t="n"/>
      <c r="F44" s="15" t="n"/>
      <c r="G44" s="15" t="n"/>
      <c r="H44" s="12" t="n"/>
      <c r="I44" s="19">
        <f>IF(OR($A44="",$B44="",$E44="",$F44=""),"",IFERROR(MAX(0,TODAY()-$F44),""))</f>
        <v/>
      </c>
      <c r="J44" s="20">
        <f>IF(OR($A44="",$B44="",$E44=""),"",IF(IFERROR(VLOOKUP($E44,Assumptions!$A$5:$B$9,2,FALSE),"No")="Yes",IF($G44="","Review date needed",IFERROR(IF($G44&lt;TODAY(),"Review overdue",IF($G44&lt;=TODAY()+Assumptions!$B$14,"Due soon","Review current")),"Review date needed")),""))</f>
        <v/>
      </c>
      <c r="K44" s="18" t="n"/>
    </row>
    <row r="45" ht="31" customHeight="1">
      <c r="A45" s="12" t="n"/>
      <c r="B45" s="12" t="n"/>
      <c r="C45" s="13" t="n"/>
      <c r="D45" s="14" t="n"/>
      <c r="E45" s="12" t="n"/>
      <c r="F45" s="15" t="n"/>
      <c r="G45" s="15" t="n"/>
      <c r="H45" s="12" t="n"/>
      <c r="I45" s="16">
        <f>IF(OR($A45="",$B45="",$E45="",$F45=""),"",IFERROR(MAX(0,TODAY()-$F45),""))</f>
        <v/>
      </c>
      <c r="J45" s="17">
        <f>IF(OR($A45="",$B45="",$E45=""),"",IF(IFERROR(VLOOKUP($E45,Assumptions!$A$5:$B$9,2,FALSE),"No")="Yes",IF($G45="","Review date needed",IFERROR(IF($G45&lt;TODAY(),"Review overdue",IF($G45&lt;=TODAY()+Assumptions!$B$14,"Due soon","Review current")),"Review date needed")),""))</f>
        <v/>
      </c>
      <c r="K45" s="18" t="n"/>
    </row>
    <row r="46" ht="31" customHeight="1">
      <c r="A46" s="12" t="n"/>
      <c r="B46" s="12" t="n"/>
      <c r="C46" s="13" t="n"/>
      <c r="D46" s="14" t="n"/>
      <c r="E46" s="12" t="n"/>
      <c r="F46" s="15" t="n"/>
      <c r="G46" s="15" t="n"/>
      <c r="H46" s="12" t="n"/>
      <c r="I46" s="19">
        <f>IF(OR($A46="",$B46="",$E46="",$F46=""),"",IFERROR(MAX(0,TODAY()-$F46),""))</f>
        <v/>
      </c>
      <c r="J46" s="20">
        <f>IF(OR($A46="",$B46="",$E46=""),"",IF(IFERROR(VLOOKUP($E46,Assumptions!$A$5:$B$9,2,FALSE),"No")="Yes",IF($G46="","Review date needed",IFERROR(IF($G46&lt;TODAY(),"Review overdue",IF($G46&lt;=TODAY()+Assumptions!$B$14,"Due soon","Review current")),"Review date needed")),""))</f>
        <v/>
      </c>
      <c r="K46" s="18" t="n"/>
    </row>
    <row r="47" ht="31" customHeight="1">
      <c r="A47" s="12" t="n"/>
      <c r="B47" s="12" t="n"/>
      <c r="C47" s="13" t="n"/>
      <c r="D47" s="14" t="n"/>
      <c r="E47" s="12" t="n"/>
      <c r="F47" s="15" t="n"/>
      <c r="G47" s="15" t="n"/>
      <c r="H47" s="12" t="n"/>
      <c r="I47" s="16">
        <f>IF(OR($A47="",$B47="",$E47="",$F47=""),"",IFERROR(MAX(0,TODAY()-$F47),""))</f>
        <v/>
      </c>
      <c r="J47" s="17">
        <f>IF(OR($A47="",$B47="",$E47=""),"",IF(IFERROR(VLOOKUP($E47,Assumptions!$A$5:$B$9,2,FALSE),"No")="Yes",IF($G47="","Review date needed",IFERROR(IF($G47&lt;TODAY(),"Review overdue",IF($G47&lt;=TODAY()+Assumptions!$B$14,"Due soon","Review current")),"Review date needed")),""))</f>
        <v/>
      </c>
      <c r="K47" s="18" t="n"/>
    </row>
    <row r="48" ht="31" customHeight="1">
      <c r="A48" s="12" t="n"/>
      <c r="B48" s="12" t="n"/>
      <c r="C48" s="13" t="n"/>
      <c r="D48" s="14" t="n"/>
      <c r="E48" s="12" t="n"/>
      <c r="F48" s="15" t="n"/>
      <c r="G48" s="15" t="n"/>
      <c r="H48" s="12" t="n"/>
      <c r="I48" s="19">
        <f>IF(OR($A48="",$B48="",$E48="",$F48=""),"",IFERROR(MAX(0,TODAY()-$F48),""))</f>
        <v/>
      </c>
      <c r="J48" s="20">
        <f>IF(OR($A48="",$B48="",$E48=""),"",IF(IFERROR(VLOOKUP($E48,Assumptions!$A$5:$B$9,2,FALSE),"No")="Yes",IF($G48="","Review date needed",IFERROR(IF($G48&lt;TODAY(),"Review overdue",IF($G48&lt;=TODAY()+Assumptions!$B$14,"Due soon","Review current")),"Review date needed")),""))</f>
        <v/>
      </c>
      <c r="K48" s="18" t="n"/>
    </row>
    <row r="49" ht="31" customHeight="1">
      <c r="A49" s="12" t="n"/>
      <c r="B49" s="12" t="n"/>
      <c r="C49" s="13" t="n"/>
      <c r="D49" s="14" t="n"/>
      <c r="E49" s="12" t="n"/>
      <c r="F49" s="15" t="n"/>
      <c r="G49" s="15" t="n"/>
      <c r="H49" s="12" t="n"/>
      <c r="I49" s="16">
        <f>IF(OR($A49="",$B49="",$E49="",$F49=""),"",IFERROR(MAX(0,TODAY()-$F49),""))</f>
        <v/>
      </c>
      <c r="J49" s="17">
        <f>IF(OR($A49="",$B49="",$E49=""),"",IF(IFERROR(VLOOKUP($E49,Assumptions!$A$5:$B$9,2,FALSE),"No")="Yes",IF($G49="","Review date needed",IFERROR(IF($G49&lt;TODAY(),"Review overdue",IF($G49&lt;=TODAY()+Assumptions!$B$14,"Due soon","Review current")),"Review date needed")),""))</f>
        <v/>
      </c>
      <c r="K49" s="18" t="n"/>
    </row>
    <row r="50" ht="31" customHeight="1">
      <c r="A50" s="12" t="n"/>
      <c r="B50" s="12" t="n"/>
      <c r="C50" s="13" t="n"/>
      <c r="D50" s="14" t="n"/>
      <c r="E50" s="12" t="n"/>
      <c r="F50" s="15" t="n"/>
      <c r="G50" s="15" t="n"/>
      <c r="H50" s="12" t="n"/>
      <c r="I50" s="19">
        <f>IF(OR($A50="",$B50="",$E50="",$F50=""),"",IFERROR(MAX(0,TODAY()-$F50),""))</f>
        <v/>
      </c>
      <c r="J50" s="20">
        <f>IF(OR($A50="",$B50="",$E50=""),"",IF(IFERROR(VLOOKUP($E50,Assumptions!$A$5:$B$9,2,FALSE),"No")="Yes",IF($G50="","Review date needed",IFERROR(IF($G50&lt;TODAY(),"Review overdue",IF($G50&lt;=TODAY()+Assumptions!$B$14,"Due soon","Review current")),"Review date needed")),""))</f>
        <v/>
      </c>
      <c r="K50" s="18" t="n"/>
    </row>
    <row r="51" ht="31" customHeight="1">
      <c r="A51" s="12" t="n"/>
      <c r="B51" s="12" t="n"/>
      <c r="C51" s="13" t="n"/>
      <c r="D51" s="14" t="n"/>
      <c r="E51" s="12" t="n"/>
      <c r="F51" s="15" t="n"/>
      <c r="G51" s="15" t="n"/>
      <c r="H51" s="12" t="n"/>
      <c r="I51" s="16">
        <f>IF(OR($A51="",$B51="",$E51="",$F51=""),"",IFERROR(MAX(0,TODAY()-$F51),""))</f>
        <v/>
      </c>
      <c r="J51" s="17">
        <f>IF(OR($A51="",$B51="",$E51=""),"",IF(IFERROR(VLOOKUP($E51,Assumptions!$A$5:$B$9,2,FALSE),"No")="Yes",IF($G51="","Review date needed",IFERROR(IF($G51&lt;TODAY(),"Review overdue",IF($G51&lt;=TODAY()+Assumptions!$B$14,"Due soon","Review current")),"Review date needed")),""))</f>
        <v/>
      </c>
      <c r="K51" s="18" t="n"/>
    </row>
    <row r="52" ht="31" customHeight="1">
      <c r="A52" s="12" t="n"/>
      <c r="B52" s="12" t="n"/>
      <c r="C52" s="13" t="n"/>
      <c r="D52" s="14" t="n"/>
      <c r="E52" s="12" t="n"/>
      <c r="F52" s="15" t="n"/>
      <c r="G52" s="15" t="n"/>
      <c r="H52" s="12" t="n"/>
      <c r="I52" s="19">
        <f>IF(OR($A52="",$B52="",$E52="",$F52=""),"",IFERROR(MAX(0,TODAY()-$F52),""))</f>
        <v/>
      </c>
      <c r="J52" s="20">
        <f>IF(OR($A52="",$B52="",$E52=""),"",IF(IFERROR(VLOOKUP($E52,Assumptions!$A$5:$B$9,2,FALSE),"No")="Yes",IF($G52="","Review date needed",IFERROR(IF($G52&lt;TODAY(),"Review overdue",IF($G52&lt;=TODAY()+Assumptions!$B$14,"Due soon","Review current")),"Review date needed")),""))</f>
        <v/>
      </c>
      <c r="K52" s="18" t="n"/>
    </row>
    <row r="53" ht="31" customHeight="1">
      <c r="A53" s="12" t="n"/>
      <c r="B53" s="12" t="n"/>
      <c r="C53" s="13" t="n"/>
      <c r="D53" s="14" t="n"/>
      <c r="E53" s="12" t="n"/>
      <c r="F53" s="15" t="n"/>
      <c r="G53" s="15" t="n"/>
      <c r="H53" s="12" t="n"/>
      <c r="I53" s="16">
        <f>IF(OR($A53="",$B53="",$E53="",$F53=""),"",IFERROR(MAX(0,TODAY()-$F53),""))</f>
        <v/>
      </c>
      <c r="J53" s="17">
        <f>IF(OR($A53="",$B53="",$E53=""),"",IF(IFERROR(VLOOKUP($E53,Assumptions!$A$5:$B$9,2,FALSE),"No")="Yes",IF($G53="","Review date needed",IFERROR(IF($G53&lt;TODAY(),"Review overdue",IF($G53&lt;=TODAY()+Assumptions!$B$14,"Due soon","Review current")),"Review date needed")),""))</f>
        <v/>
      </c>
      <c r="K53" s="18" t="n"/>
    </row>
    <row r="54" ht="31" customHeight="1">
      <c r="A54" s="12" t="n"/>
      <c r="B54" s="12" t="n"/>
      <c r="C54" s="13" t="n"/>
      <c r="D54" s="14" t="n"/>
      <c r="E54" s="12" t="n"/>
      <c r="F54" s="15" t="n"/>
      <c r="G54" s="15" t="n"/>
      <c r="H54" s="12" t="n"/>
      <c r="I54" s="19">
        <f>IF(OR($A54="",$B54="",$E54="",$F54=""),"",IFERROR(MAX(0,TODAY()-$F54),""))</f>
        <v/>
      </c>
      <c r="J54" s="20">
        <f>IF(OR($A54="",$B54="",$E54=""),"",IF(IFERROR(VLOOKUP($E54,Assumptions!$A$5:$B$9,2,FALSE),"No")="Yes",IF($G54="","Review date needed",IFERROR(IF($G54&lt;TODAY(),"Review overdue",IF($G54&lt;=TODAY()+Assumptions!$B$14,"Due soon","Review current")),"Review date needed")),""))</f>
        <v/>
      </c>
      <c r="K54" s="18" t="n"/>
    </row>
    <row r="55" ht="31" customHeight="1">
      <c r="A55" s="12" t="n"/>
      <c r="B55" s="12" t="n"/>
      <c r="C55" s="13" t="n"/>
      <c r="D55" s="14" t="n"/>
      <c r="E55" s="12" t="n"/>
      <c r="F55" s="15" t="n"/>
      <c r="G55" s="15" t="n"/>
      <c r="H55" s="12" t="n"/>
      <c r="I55" s="16">
        <f>IF(OR($A55="",$B55="",$E55="",$F55=""),"",IFERROR(MAX(0,TODAY()-$F55),""))</f>
        <v/>
      </c>
      <c r="J55" s="17">
        <f>IF(OR($A55="",$B55="",$E55=""),"",IF(IFERROR(VLOOKUP($E55,Assumptions!$A$5:$B$9,2,FALSE),"No")="Yes",IF($G55="","Review date needed",IFERROR(IF($G55&lt;TODAY(),"Review overdue",IF($G55&lt;=TODAY()+Assumptions!$B$14,"Due soon","Review current")),"Review date needed")),""))</f>
        <v/>
      </c>
      <c r="K55" s="18" t="n"/>
    </row>
    <row r="56" ht="31" customHeight="1">
      <c r="A56" s="12" t="n"/>
      <c r="B56" s="12" t="n"/>
      <c r="C56" s="13" t="n"/>
      <c r="D56" s="14" t="n"/>
      <c r="E56" s="12" t="n"/>
      <c r="F56" s="15" t="n"/>
      <c r="G56" s="15" t="n"/>
      <c r="H56" s="12" t="n"/>
      <c r="I56" s="19">
        <f>IF(OR($A56="",$B56="",$E56="",$F56=""),"",IFERROR(MAX(0,TODAY()-$F56),""))</f>
        <v/>
      </c>
      <c r="J56" s="20">
        <f>IF(OR($A56="",$B56="",$E56=""),"",IF(IFERROR(VLOOKUP($E56,Assumptions!$A$5:$B$9,2,FALSE),"No")="Yes",IF($G56="","Review date needed",IFERROR(IF($G56&lt;TODAY(),"Review overdue",IF($G56&lt;=TODAY()+Assumptions!$B$14,"Due soon","Review current")),"Review date needed")),""))</f>
        <v/>
      </c>
      <c r="K56" s="18" t="n"/>
    </row>
    <row r="57" ht="31" customHeight="1">
      <c r="A57" s="12" t="n"/>
      <c r="B57" s="12" t="n"/>
      <c r="C57" s="13" t="n"/>
      <c r="D57" s="14" t="n"/>
      <c r="E57" s="12" t="n"/>
      <c r="F57" s="15" t="n"/>
      <c r="G57" s="15" t="n"/>
      <c r="H57" s="12" t="n"/>
      <c r="I57" s="16">
        <f>IF(OR($A57="",$B57="",$E57="",$F57=""),"",IFERROR(MAX(0,TODAY()-$F57),""))</f>
        <v/>
      </c>
      <c r="J57" s="17">
        <f>IF(OR($A57="",$B57="",$E57=""),"",IF(IFERROR(VLOOKUP($E57,Assumptions!$A$5:$B$9,2,FALSE),"No")="Yes",IF($G57="","Review date needed",IFERROR(IF($G57&lt;TODAY(),"Review overdue",IF($G57&lt;=TODAY()+Assumptions!$B$14,"Due soon","Review current")),"Review date needed")),""))</f>
        <v/>
      </c>
      <c r="K57" s="18" t="n"/>
    </row>
    <row r="58" ht="31" customHeight="1">
      <c r="A58" s="12" t="n"/>
      <c r="B58" s="12" t="n"/>
      <c r="C58" s="13" t="n"/>
      <c r="D58" s="14" t="n"/>
      <c r="E58" s="12" t="n"/>
      <c r="F58" s="15" t="n"/>
      <c r="G58" s="15" t="n"/>
      <c r="H58" s="12" t="n"/>
      <c r="I58" s="19">
        <f>IF(OR($A58="",$B58="",$E58="",$F58=""),"",IFERROR(MAX(0,TODAY()-$F58),""))</f>
        <v/>
      </c>
      <c r="J58" s="20">
        <f>IF(OR($A58="",$B58="",$E58=""),"",IF(IFERROR(VLOOKUP($E58,Assumptions!$A$5:$B$9,2,FALSE),"No")="Yes",IF($G58="","Review date needed",IFERROR(IF($G58&lt;TODAY(),"Review overdue",IF($G58&lt;=TODAY()+Assumptions!$B$14,"Due soon","Review current")),"Review date needed")),""))</f>
        <v/>
      </c>
      <c r="K58" s="18" t="n"/>
    </row>
    <row r="59" ht="31" customHeight="1">
      <c r="A59" s="12" t="n"/>
      <c r="B59" s="12" t="n"/>
      <c r="C59" s="13" t="n"/>
      <c r="D59" s="14" t="n"/>
      <c r="E59" s="12" t="n"/>
      <c r="F59" s="15" t="n"/>
      <c r="G59" s="15" t="n"/>
      <c r="H59" s="12" t="n"/>
      <c r="I59" s="16">
        <f>IF(OR($A59="",$B59="",$E59="",$F59=""),"",IFERROR(MAX(0,TODAY()-$F59),""))</f>
        <v/>
      </c>
      <c r="J59" s="17">
        <f>IF(OR($A59="",$B59="",$E59=""),"",IF(IFERROR(VLOOKUP($E59,Assumptions!$A$5:$B$9,2,FALSE),"No")="Yes",IF($G59="","Review date needed",IFERROR(IF($G59&lt;TODAY(),"Review overdue",IF($G59&lt;=TODAY()+Assumptions!$B$14,"Due soon","Review current")),"Review date needed")),""))</f>
        <v/>
      </c>
      <c r="K59" s="18" t="n"/>
    </row>
    <row r="60" ht="31" customHeight="1">
      <c r="A60" s="12" t="n"/>
      <c r="B60" s="12" t="n"/>
      <c r="C60" s="13" t="n"/>
      <c r="D60" s="14" t="n"/>
      <c r="E60" s="12" t="n"/>
      <c r="F60" s="15" t="n"/>
      <c r="G60" s="15" t="n"/>
      <c r="H60" s="12" t="n"/>
      <c r="I60" s="19">
        <f>IF(OR($A60="",$B60="",$E60="",$F60=""),"",IFERROR(MAX(0,TODAY()-$F60),""))</f>
        <v/>
      </c>
      <c r="J60" s="20">
        <f>IF(OR($A60="",$B60="",$E60=""),"",IF(IFERROR(VLOOKUP($E60,Assumptions!$A$5:$B$9,2,FALSE),"No")="Yes",IF($G60="","Review date needed",IFERROR(IF($G60&lt;TODAY(),"Review overdue",IF($G60&lt;=TODAY()+Assumptions!$B$14,"Due soon","Review current")),"Review date needed")),""))</f>
        <v/>
      </c>
      <c r="K60" s="18" t="n"/>
    </row>
    <row r="61" ht="31" customHeight="1">
      <c r="A61" s="12" t="n"/>
      <c r="B61" s="12" t="n"/>
      <c r="C61" s="13" t="n"/>
      <c r="D61" s="14" t="n"/>
      <c r="E61" s="12" t="n"/>
      <c r="F61" s="15" t="n"/>
      <c r="G61" s="15" t="n"/>
      <c r="H61" s="12" t="n"/>
      <c r="I61" s="16">
        <f>IF(OR($A61="",$B61="",$E61="",$F61=""),"",IFERROR(MAX(0,TODAY()-$F61),""))</f>
        <v/>
      </c>
      <c r="J61" s="17">
        <f>IF(OR($A61="",$B61="",$E61=""),"",IF(IFERROR(VLOOKUP($E61,Assumptions!$A$5:$B$9,2,FALSE),"No")="Yes",IF($G61="","Review date needed",IFERROR(IF($G61&lt;TODAY(),"Review overdue",IF($G61&lt;=TODAY()+Assumptions!$B$14,"Due soon","Review current")),"Review date needed")),""))</f>
        <v/>
      </c>
      <c r="K61" s="18" t="n"/>
    </row>
    <row r="62" ht="31" customHeight="1">
      <c r="A62" s="12" t="n"/>
      <c r="B62" s="12" t="n"/>
      <c r="C62" s="13" t="n"/>
      <c r="D62" s="14" t="n"/>
      <c r="E62" s="12" t="n"/>
      <c r="F62" s="15" t="n"/>
      <c r="G62" s="15" t="n"/>
      <c r="H62" s="12" t="n"/>
      <c r="I62" s="19">
        <f>IF(OR($A62="",$B62="",$E62="",$F62=""),"",IFERROR(MAX(0,TODAY()-$F62),""))</f>
        <v/>
      </c>
      <c r="J62" s="20">
        <f>IF(OR($A62="",$B62="",$E62=""),"",IF(IFERROR(VLOOKUP($E62,Assumptions!$A$5:$B$9,2,FALSE),"No")="Yes",IF($G62="","Review date needed",IFERROR(IF($G62&lt;TODAY(),"Review overdue",IF($G62&lt;=TODAY()+Assumptions!$B$14,"Due soon","Review current")),"Review date needed")),""))</f>
        <v/>
      </c>
      <c r="K62" s="18" t="n"/>
    </row>
    <row r="63" ht="31" customHeight="1">
      <c r="A63" s="12" t="n"/>
      <c r="B63" s="12" t="n"/>
      <c r="C63" s="13" t="n"/>
      <c r="D63" s="14" t="n"/>
      <c r="E63" s="12" t="n"/>
      <c r="F63" s="15" t="n"/>
      <c r="G63" s="15" t="n"/>
      <c r="H63" s="12" t="n"/>
      <c r="I63" s="16">
        <f>IF(OR($A63="",$B63="",$E63="",$F63=""),"",IFERROR(MAX(0,TODAY()-$F63),""))</f>
        <v/>
      </c>
      <c r="J63" s="17">
        <f>IF(OR($A63="",$B63="",$E63=""),"",IF(IFERROR(VLOOKUP($E63,Assumptions!$A$5:$B$9,2,FALSE),"No")="Yes",IF($G63="","Review date needed",IFERROR(IF($G63&lt;TODAY(),"Review overdue",IF($G63&lt;=TODAY()+Assumptions!$B$14,"Due soon","Review current")),"Review date needed")),""))</f>
        <v/>
      </c>
      <c r="K63" s="18" t="n"/>
    </row>
    <row r="64" ht="31" customHeight="1">
      <c r="A64" s="12" t="n"/>
      <c r="B64" s="12" t="n"/>
      <c r="C64" s="13" t="n"/>
      <c r="D64" s="14" t="n"/>
      <c r="E64" s="12" t="n"/>
      <c r="F64" s="15" t="n"/>
      <c r="G64" s="15" t="n"/>
      <c r="H64" s="12" t="n"/>
      <c r="I64" s="19">
        <f>IF(OR($A64="",$B64="",$E64="",$F64=""),"",IFERROR(MAX(0,TODAY()-$F64),""))</f>
        <v/>
      </c>
      <c r="J64" s="20">
        <f>IF(OR($A64="",$B64="",$E64=""),"",IF(IFERROR(VLOOKUP($E64,Assumptions!$A$5:$B$9,2,FALSE),"No")="Yes",IF($G64="","Review date needed",IFERROR(IF($G64&lt;TODAY(),"Review overdue",IF($G64&lt;=TODAY()+Assumptions!$B$14,"Due soon","Review current")),"Review date needed")),""))</f>
        <v/>
      </c>
      <c r="K64" s="18" t="n"/>
    </row>
    <row r="65" ht="31" customHeight="1">
      <c r="A65" s="12" t="n"/>
      <c r="B65" s="12" t="n"/>
      <c r="C65" s="13" t="n"/>
      <c r="D65" s="14" t="n"/>
      <c r="E65" s="12" t="n"/>
      <c r="F65" s="15" t="n"/>
      <c r="G65" s="15" t="n"/>
      <c r="H65" s="12" t="n"/>
      <c r="I65" s="16">
        <f>IF(OR($A65="",$B65="",$E65="",$F65=""),"",IFERROR(MAX(0,TODAY()-$F65),""))</f>
        <v/>
      </c>
      <c r="J65" s="17">
        <f>IF(OR($A65="",$B65="",$E65=""),"",IF(IFERROR(VLOOKUP($E65,Assumptions!$A$5:$B$9,2,FALSE),"No")="Yes",IF($G65="","Review date needed",IFERROR(IF($G65&lt;TODAY(),"Review overdue",IF($G65&lt;=TODAY()+Assumptions!$B$14,"Due soon","Review current")),"Review date needed")),""))</f>
        <v/>
      </c>
      <c r="K65" s="18" t="n"/>
    </row>
    <row r="66" ht="31" customHeight="1">
      <c r="A66" s="12" t="n"/>
      <c r="B66" s="12" t="n"/>
      <c r="C66" s="13" t="n"/>
      <c r="D66" s="14" t="n"/>
      <c r="E66" s="12" t="n"/>
      <c r="F66" s="15" t="n"/>
      <c r="G66" s="15" t="n"/>
      <c r="H66" s="12" t="n"/>
      <c r="I66" s="19">
        <f>IF(OR($A66="",$B66="",$E66="",$F66=""),"",IFERROR(MAX(0,TODAY()-$F66),""))</f>
        <v/>
      </c>
      <c r="J66" s="20">
        <f>IF(OR($A66="",$B66="",$E66=""),"",IF(IFERROR(VLOOKUP($E66,Assumptions!$A$5:$B$9,2,FALSE),"No")="Yes",IF($G66="","Review date needed",IFERROR(IF($G66&lt;TODAY(),"Review overdue",IF($G66&lt;=TODAY()+Assumptions!$B$14,"Due soon","Review current")),"Review date needed")),""))</f>
        <v/>
      </c>
      <c r="K66" s="18" t="n"/>
    </row>
    <row r="67" ht="31" customHeight="1">
      <c r="A67" s="12" t="n"/>
      <c r="B67" s="12" t="n"/>
      <c r="C67" s="13" t="n"/>
      <c r="D67" s="14" t="n"/>
      <c r="E67" s="12" t="n"/>
      <c r="F67" s="15" t="n"/>
      <c r="G67" s="15" t="n"/>
      <c r="H67" s="12" t="n"/>
      <c r="I67" s="16">
        <f>IF(OR($A67="",$B67="",$E67="",$F67=""),"",IFERROR(MAX(0,TODAY()-$F67),""))</f>
        <v/>
      </c>
      <c r="J67" s="17">
        <f>IF(OR($A67="",$B67="",$E67=""),"",IF(IFERROR(VLOOKUP($E67,Assumptions!$A$5:$B$9,2,FALSE),"No")="Yes",IF($G67="","Review date needed",IFERROR(IF($G67&lt;TODAY(),"Review overdue",IF($G67&lt;=TODAY()+Assumptions!$B$14,"Due soon","Review current")),"Review date needed")),""))</f>
        <v/>
      </c>
      <c r="K67" s="18" t="n"/>
    </row>
    <row r="68" ht="31" customHeight="1">
      <c r="A68" s="12" t="n"/>
      <c r="B68" s="12" t="n"/>
      <c r="C68" s="13" t="n"/>
      <c r="D68" s="14" t="n"/>
      <c r="E68" s="12" t="n"/>
      <c r="F68" s="15" t="n"/>
      <c r="G68" s="15" t="n"/>
      <c r="H68" s="12" t="n"/>
      <c r="I68" s="19">
        <f>IF(OR($A68="",$B68="",$E68="",$F68=""),"",IFERROR(MAX(0,TODAY()-$F68),""))</f>
        <v/>
      </c>
      <c r="J68" s="20">
        <f>IF(OR($A68="",$B68="",$E68=""),"",IF(IFERROR(VLOOKUP($E68,Assumptions!$A$5:$B$9,2,FALSE),"No")="Yes",IF($G68="","Review date needed",IFERROR(IF($G68&lt;TODAY(),"Review overdue",IF($G68&lt;=TODAY()+Assumptions!$B$14,"Due soon","Review current")),"Review date needed")),""))</f>
        <v/>
      </c>
      <c r="K68" s="18" t="n"/>
    </row>
    <row r="69" ht="31" customHeight="1">
      <c r="A69" s="12" t="n"/>
      <c r="B69" s="12" t="n"/>
      <c r="C69" s="13" t="n"/>
      <c r="D69" s="14" t="n"/>
      <c r="E69" s="12" t="n"/>
      <c r="F69" s="15" t="n"/>
      <c r="G69" s="15" t="n"/>
      <c r="H69" s="12" t="n"/>
      <c r="I69" s="16">
        <f>IF(OR($A69="",$B69="",$E69="",$F69=""),"",IFERROR(MAX(0,TODAY()-$F69),""))</f>
        <v/>
      </c>
      <c r="J69" s="17">
        <f>IF(OR($A69="",$B69="",$E69=""),"",IF(IFERROR(VLOOKUP($E69,Assumptions!$A$5:$B$9,2,FALSE),"No")="Yes",IF($G69="","Review date needed",IFERROR(IF($G69&lt;TODAY(),"Review overdue",IF($G69&lt;=TODAY()+Assumptions!$B$14,"Due soon","Review current")),"Review date needed")),""))</f>
        <v/>
      </c>
      <c r="K69" s="18" t="n"/>
    </row>
    <row r="70" ht="31" customHeight="1">
      <c r="A70" s="12" t="n"/>
      <c r="B70" s="12" t="n"/>
      <c r="C70" s="13" t="n"/>
      <c r="D70" s="14" t="n"/>
      <c r="E70" s="12" t="n"/>
      <c r="F70" s="15" t="n"/>
      <c r="G70" s="15" t="n"/>
      <c r="H70" s="12" t="n"/>
      <c r="I70" s="19">
        <f>IF(OR($A70="",$B70="",$E70="",$F70=""),"",IFERROR(MAX(0,TODAY()-$F70),""))</f>
        <v/>
      </c>
      <c r="J70" s="20">
        <f>IF(OR($A70="",$B70="",$E70=""),"",IF(IFERROR(VLOOKUP($E70,Assumptions!$A$5:$B$9,2,FALSE),"No")="Yes",IF($G70="","Review date needed",IFERROR(IF($G70&lt;TODAY(),"Review overdue",IF($G70&lt;=TODAY()+Assumptions!$B$14,"Due soon","Review current")),"Review date needed")),""))</f>
        <v/>
      </c>
      <c r="K70" s="18" t="n"/>
    </row>
    <row r="71" ht="31" customHeight="1">
      <c r="A71" s="12" t="n"/>
      <c r="B71" s="12" t="n"/>
      <c r="C71" s="13" t="n"/>
      <c r="D71" s="14" t="n"/>
      <c r="E71" s="12" t="n"/>
      <c r="F71" s="15" t="n"/>
      <c r="G71" s="15" t="n"/>
      <c r="H71" s="12" t="n"/>
      <c r="I71" s="16">
        <f>IF(OR($A71="",$B71="",$E71="",$F71=""),"",IFERROR(MAX(0,TODAY()-$F71),""))</f>
        <v/>
      </c>
      <c r="J71" s="17">
        <f>IF(OR($A71="",$B71="",$E71=""),"",IF(IFERROR(VLOOKUP($E71,Assumptions!$A$5:$B$9,2,FALSE),"No")="Yes",IF($G71="","Review date needed",IFERROR(IF($G71&lt;TODAY(),"Review overdue",IF($G71&lt;=TODAY()+Assumptions!$B$14,"Due soon","Review current")),"Review date needed")),""))</f>
        <v/>
      </c>
      <c r="K71" s="18" t="n"/>
    </row>
    <row r="72" ht="31" customHeight="1">
      <c r="A72" s="12" t="n"/>
      <c r="B72" s="12" t="n"/>
      <c r="C72" s="13" t="n"/>
      <c r="D72" s="14" t="n"/>
      <c r="E72" s="12" t="n"/>
      <c r="F72" s="15" t="n"/>
      <c r="G72" s="15" t="n"/>
      <c r="H72" s="12" t="n"/>
      <c r="I72" s="19">
        <f>IF(OR($A72="",$B72="",$E72="",$F72=""),"",IFERROR(MAX(0,TODAY()-$F72),""))</f>
        <v/>
      </c>
      <c r="J72" s="20">
        <f>IF(OR($A72="",$B72="",$E72=""),"",IF(IFERROR(VLOOKUP($E72,Assumptions!$A$5:$B$9,2,FALSE),"No")="Yes",IF($G72="","Review date needed",IFERROR(IF($G72&lt;TODAY(),"Review overdue",IF($G72&lt;=TODAY()+Assumptions!$B$14,"Due soon","Review current")),"Review date needed")),""))</f>
        <v/>
      </c>
      <c r="K72" s="18" t="n"/>
    </row>
    <row r="73" ht="31" customHeight="1">
      <c r="A73" s="12" t="n"/>
      <c r="B73" s="12" t="n"/>
      <c r="C73" s="13" t="n"/>
      <c r="D73" s="14" t="n"/>
      <c r="E73" s="12" t="n"/>
      <c r="F73" s="15" t="n"/>
      <c r="G73" s="15" t="n"/>
      <c r="H73" s="12" t="n"/>
      <c r="I73" s="16">
        <f>IF(OR($A73="",$B73="",$E73="",$F73=""),"",IFERROR(MAX(0,TODAY()-$F73),""))</f>
        <v/>
      </c>
      <c r="J73" s="17">
        <f>IF(OR($A73="",$B73="",$E73=""),"",IF(IFERROR(VLOOKUP($E73,Assumptions!$A$5:$B$9,2,FALSE),"No")="Yes",IF($G73="","Review date needed",IFERROR(IF($G73&lt;TODAY(),"Review overdue",IF($G73&lt;=TODAY()+Assumptions!$B$14,"Due soon","Review current")),"Review date needed")),""))</f>
        <v/>
      </c>
      <c r="K73" s="18" t="n"/>
    </row>
    <row r="74" ht="31" customHeight="1">
      <c r="A74" s="12" t="n"/>
      <c r="B74" s="12" t="n"/>
      <c r="C74" s="13" t="n"/>
      <c r="D74" s="14" t="n"/>
      <c r="E74" s="12" t="n"/>
      <c r="F74" s="15" t="n"/>
      <c r="G74" s="15" t="n"/>
      <c r="H74" s="12" t="n"/>
      <c r="I74" s="19">
        <f>IF(OR($A74="",$B74="",$E74="",$F74=""),"",IFERROR(MAX(0,TODAY()-$F74),""))</f>
        <v/>
      </c>
      <c r="J74" s="20">
        <f>IF(OR($A74="",$B74="",$E74=""),"",IF(IFERROR(VLOOKUP($E74,Assumptions!$A$5:$B$9,2,FALSE),"No")="Yes",IF($G74="","Review date needed",IFERROR(IF($G74&lt;TODAY(),"Review overdue",IF($G74&lt;=TODAY()+Assumptions!$B$14,"Due soon","Review current")),"Review date needed")),""))</f>
        <v/>
      </c>
      <c r="K74" s="18" t="n"/>
    </row>
    <row r="75" ht="31" customHeight="1">
      <c r="A75" s="12" t="n"/>
      <c r="B75" s="12" t="n"/>
      <c r="C75" s="13" t="n"/>
      <c r="D75" s="14" t="n"/>
      <c r="E75" s="12" t="n"/>
      <c r="F75" s="15" t="n"/>
      <c r="G75" s="15" t="n"/>
      <c r="H75" s="12" t="n"/>
      <c r="I75" s="16">
        <f>IF(OR($A75="",$B75="",$E75="",$F75=""),"",IFERROR(MAX(0,TODAY()-$F75),""))</f>
        <v/>
      </c>
      <c r="J75" s="17">
        <f>IF(OR($A75="",$B75="",$E75=""),"",IF(IFERROR(VLOOKUP($E75,Assumptions!$A$5:$B$9,2,FALSE),"No")="Yes",IF($G75="","Review date needed",IFERROR(IF($G75&lt;TODAY(),"Review overdue",IF($G75&lt;=TODAY()+Assumptions!$B$14,"Due soon","Review current")),"Review date needed")),""))</f>
        <v/>
      </c>
      <c r="K75" s="18" t="n"/>
    </row>
    <row r="76" ht="31" customHeight="1">
      <c r="A76" s="12" t="n"/>
      <c r="B76" s="12" t="n"/>
      <c r="C76" s="13" t="n"/>
      <c r="D76" s="14" t="n"/>
      <c r="E76" s="12" t="n"/>
      <c r="F76" s="15" t="n"/>
      <c r="G76" s="15" t="n"/>
      <c r="H76" s="12" t="n"/>
      <c r="I76" s="19">
        <f>IF(OR($A76="",$B76="",$E76="",$F76=""),"",IFERROR(MAX(0,TODAY()-$F76),""))</f>
        <v/>
      </c>
      <c r="J76" s="20">
        <f>IF(OR($A76="",$B76="",$E76=""),"",IF(IFERROR(VLOOKUP($E76,Assumptions!$A$5:$B$9,2,FALSE),"No")="Yes",IF($G76="","Review date needed",IFERROR(IF($G76&lt;TODAY(),"Review overdue",IF($G76&lt;=TODAY()+Assumptions!$B$14,"Due soon","Review current")),"Review date needed")),""))</f>
        <v/>
      </c>
      <c r="K76" s="18" t="n"/>
    </row>
    <row r="77" ht="31" customHeight="1">
      <c r="A77" s="12" t="n"/>
      <c r="B77" s="12" t="n"/>
      <c r="C77" s="13" t="n"/>
      <c r="D77" s="14" t="n"/>
      <c r="E77" s="12" t="n"/>
      <c r="F77" s="15" t="n"/>
      <c r="G77" s="15" t="n"/>
      <c r="H77" s="12" t="n"/>
      <c r="I77" s="16">
        <f>IF(OR($A77="",$B77="",$E77="",$F77=""),"",IFERROR(MAX(0,TODAY()-$F77),""))</f>
        <v/>
      </c>
      <c r="J77" s="17">
        <f>IF(OR($A77="",$B77="",$E77=""),"",IF(IFERROR(VLOOKUP($E77,Assumptions!$A$5:$B$9,2,FALSE),"No")="Yes",IF($G77="","Review date needed",IFERROR(IF($G77&lt;TODAY(),"Review overdue",IF($G77&lt;=TODAY()+Assumptions!$B$14,"Due soon","Review current")),"Review date needed")),""))</f>
        <v/>
      </c>
      <c r="K77" s="18" t="n"/>
    </row>
    <row r="78" ht="31" customHeight="1">
      <c r="A78" s="12" t="n"/>
      <c r="B78" s="12" t="n"/>
      <c r="C78" s="13" t="n"/>
      <c r="D78" s="14" t="n"/>
      <c r="E78" s="12" t="n"/>
      <c r="F78" s="15" t="n"/>
      <c r="G78" s="15" t="n"/>
      <c r="H78" s="12" t="n"/>
      <c r="I78" s="19">
        <f>IF(OR($A78="",$B78="",$E78="",$F78=""),"",IFERROR(MAX(0,TODAY()-$F78),""))</f>
        <v/>
      </c>
      <c r="J78" s="20">
        <f>IF(OR($A78="",$B78="",$E78=""),"",IF(IFERROR(VLOOKUP($E78,Assumptions!$A$5:$B$9,2,FALSE),"No")="Yes",IF($G78="","Review date needed",IFERROR(IF($G78&lt;TODAY(),"Review overdue",IF($G78&lt;=TODAY()+Assumptions!$B$14,"Due soon","Review current")),"Review date needed")),""))</f>
        <v/>
      </c>
      <c r="K78" s="18" t="n"/>
    </row>
    <row r="79" ht="31" customHeight="1">
      <c r="A79" s="12" t="n"/>
      <c r="B79" s="12" t="n"/>
      <c r="C79" s="13" t="n"/>
      <c r="D79" s="14" t="n"/>
      <c r="E79" s="12" t="n"/>
      <c r="F79" s="15" t="n"/>
      <c r="G79" s="15" t="n"/>
      <c r="H79" s="12" t="n"/>
      <c r="I79" s="16">
        <f>IF(OR($A79="",$B79="",$E79="",$F79=""),"",IFERROR(MAX(0,TODAY()-$F79),""))</f>
        <v/>
      </c>
      <c r="J79" s="17">
        <f>IF(OR($A79="",$B79="",$E79=""),"",IF(IFERROR(VLOOKUP($E79,Assumptions!$A$5:$B$9,2,FALSE),"No")="Yes",IF($G79="","Review date needed",IFERROR(IF($G79&lt;TODAY(),"Review overdue",IF($G79&lt;=TODAY()+Assumptions!$B$14,"Due soon","Review current")),"Review date needed")),""))</f>
        <v/>
      </c>
      <c r="K79" s="18" t="n"/>
    </row>
    <row r="80" ht="31" customHeight="1">
      <c r="A80" s="12" t="n"/>
      <c r="B80" s="12" t="n"/>
      <c r="C80" s="13" t="n"/>
      <c r="D80" s="14" t="n"/>
      <c r="E80" s="12" t="n"/>
      <c r="F80" s="15" t="n"/>
      <c r="G80" s="15" t="n"/>
      <c r="H80" s="12" t="n"/>
      <c r="I80" s="19">
        <f>IF(OR($A80="",$B80="",$E80="",$F80=""),"",IFERROR(MAX(0,TODAY()-$F80),""))</f>
        <v/>
      </c>
      <c r="J80" s="20">
        <f>IF(OR($A80="",$B80="",$E80=""),"",IF(IFERROR(VLOOKUP($E80,Assumptions!$A$5:$B$9,2,FALSE),"No")="Yes",IF($G80="","Review date needed",IFERROR(IF($G80&lt;TODAY(),"Review overdue",IF($G80&lt;=TODAY()+Assumptions!$B$14,"Due soon","Review current")),"Review date needed")),""))</f>
        <v/>
      </c>
      <c r="K80" s="18" t="n"/>
    </row>
    <row r="81" ht="31" customHeight="1">
      <c r="A81" s="12" t="n"/>
      <c r="B81" s="12" t="n"/>
      <c r="C81" s="13" t="n"/>
      <c r="D81" s="14" t="n"/>
      <c r="E81" s="12" t="n"/>
      <c r="F81" s="15" t="n"/>
      <c r="G81" s="15" t="n"/>
      <c r="H81" s="12" t="n"/>
      <c r="I81" s="16">
        <f>IF(OR($A81="",$B81="",$E81="",$F81=""),"",IFERROR(MAX(0,TODAY()-$F81),""))</f>
        <v/>
      </c>
      <c r="J81" s="17">
        <f>IF(OR($A81="",$B81="",$E81=""),"",IF(IFERROR(VLOOKUP($E81,Assumptions!$A$5:$B$9,2,FALSE),"No")="Yes",IF($G81="","Review date needed",IFERROR(IF($G81&lt;TODAY(),"Review overdue",IF($G81&lt;=TODAY()+Assumptions!$B$14,"Due soon","Review current")),"Review date needed")),""))</f>
        <v/>
      </c>
      <c r="K81" s="18" t="n"/>
    </row>
    <row r="82" ht="31" customHeight="1">
      <c r="A82" s="12" t="n"/>
      <c r="B82" s="12" t="n"/>
      <c r="C82" s="13" t="n"/>
      <c r="D82" s="14" t="n"/>
      <c r="E82" s="12" t="n"/>
      <c r="F82" s="15" t="n"/>
      <c r="G82" s="15" t="n"/>
      <c r="H82" s="12" t="n"/>
      <c r="I82" s="19">
        <f>IF(OR($A82="",$B82="",$E82="",$F82=""),"",IFERROR(MAX(0,TODAY()-$F82),""))</f>
        <v/>
      </c>
      <c r="J82" s="20">
        <f>IF(OR($A82="",$B82="",$E82=""),"",IF(IFERROR(VLOOKUP($E82,Assumptions!$A$5:$B$9,2,FALSE),"No")="Yes",IF($G82="","Review date needed",IFERROR(IF($G82&lt;TODAY(),"Review overdue",IF($G82&lt;=TODAY()+Assumptions!$B$14,"Due soon","Review current")),"Review date needed")),""))</f>
        <v/>
      </c>
      <c r="K82" s="18" t="n"/>
    </row>
    <row r="83" ht="31" customHeight="1">
      <c r="A83" s="12" t="n"/>
      <c r="B83" s="12" t="n"/>
      <c r="C83" s="13" t="n"/>
      <c r="D83" s="14" t="n"/>
      <c r="E83" s="12" t="n"/>
      <c r="F83" s="15" t="n"/>
      <c r="G83" s="15" t="n"/>
      <c r="H83" s="12" t="n"/>
      <c r="I83" s="16">
        <f>IF(OR($A83="",$B83="",$E83="",$F83=""),"",IFERROR(MAX(0,TODAY()-$F83),""))</f>
        <v/>
      </c>
      <c r="J83" s="17">
        <f>IF(OR($A83="",$B83="",$E83=""),"",IF(IFERROR(VLOOKUP($E83,Assumptions!$A$5:$B$9,2,FALSE),"No")="Yes",IF($G83="","Review date needed",IFERROR(IF($G83&lt;TODAY(),"Review overdue",IF($G83&lt;=TODAY()+Assumptions!$B$14,"Due soon","Review current")),"Review date needed")),""))</f>
        <v/>
      </c>
      <c r="K83" s="18" t="n"/>
    </row>
    <row r="84" ht="31" customHeight="1">
      <c r="A84" s="12" t="n"/>
      <c r="B84" s="12" t="n"/>
      <c r="C84" s="13" t="n"/>
      <c r="D84" s="14" t="n"/>
      <c r="E84" s="12" t="n"/>
      <c r="F84" s="15" t="n"/>
      <c r="G84" s="15" t="n"/>
      <c r="H84" s="12" t="n"/>
      <c r="I84" s="19">
        <f>IF(OR($A84="",$B84="",$E84="",$F84=""),"",IFERROR(MAX(0,TODAY()-$F84),""))</f>
        <v/>
      </c>
      <c r="J84" s="20">
        <f>IF(OR($A84="",$B84="",$E84=""),"",IF(IFERROR(VLOOKUP($E84,Assumptions!$A$5:$B$9,2,FALSE),"No")="Yes",IF($G84="","Review date needed",IFERROR(IF($G84&lt;TODAY(),"Review overdue",IF($G84&lt;=TODAY()+Assumptions!$B$14,"Due soon","Review current")),"Review date needed")),""))</f>
        <v/>
      </c>
      <c r="K84" s="18" t="n"/>
    </row>
    <row r="85" ht="31" customHeight="1">
      <c r="A85" s="12" t="n"/>
      <c r="B85" s="12" t="n"/>
      <c r="C85" s="13" t="n"/>
      <c r="D85" s="14" t="n"/>
      <c r="E85" s="12" t="n"/>
      <c r="F85" s="15" t="n"/>
      <c r="G85" s="15" t="n"/>
      <c r="H85" s="12" t="n"/>
      <c r="I85" s="16">
        <f>IF(OR($A85="",$B85="",$E85="",$F85=""),"",IFERROR(MAX(0,TODAY()-$F85),""))</f>
        <v/>
      </c>
      <c r="J85" s="17">
        <f>IF(OR($A85="",$B85="",$E85=""),"",IF(IFERROR(VLOOKUP($E85,Assumptions!$A$5:$B$9,2,FALSE),"No")="Yes",IF($G85="","Review date needed",IFERROR(IF($G85&lt;TODAY(),"Review overdue",IF($G85&lt;=TODAY()+Assumptions!$B$14,"Due soon","Review current")),"Review date needed")),""))</f>
        <v/>
      </c>
      <c r="K85" s="18" t="n"/>
    </row>
    <row r="86" ht="31" customHeight="1">
      <c r="A86" s="12" t="n"/>
      <c r="B86" s="12" t="n"/>
      <c r="C86" s="13" t="n"/>
      <c r="D86" s="14" t="n"/>
      <c r="E86" s="12" t="n"/>
      <c r="F86" s="15" t="n"/>
      <c r="G86" s="15" t="n"/>
      <c r="H86" s="12" t="n"/>
      <c r="I86" s="19">
        <f>IF(OR($A86="",$B86="",$E86="",$F86=""),"",IFERROR(MAX(0,TODAY()-$F86),""))</f>
        <v/>
      </c>
      <c r="J86" s="20">
        <f>IF(OR($A86="",$B86="",$E86=""),"",IF(IFERROR(VLOOKUP($E86,Assumptions!$A$5:$B$9,2,FALSE),"No")="Yes",IF($G86="","Review date needed",IFERROR(IF($G86&lt;TODAY(),"Review overdue",IF($G86&lt;=TODAY()+Assumptions!$B$14,"Due soon","Review current")),"Review date needed")),""))</f>
        <v/>
      </c>
      <c r="K86" s="18" t="n"/>
    </row>
    <row r="87" ht="31" customHeight="1">
      <c r="A87" s="12" t="n"/>
      <c r="B87" s="12" t="n"/>
      <c r="C87" s="13" t="n"/>
      <c r="D87" s="14" t="n"/>
      <c r="E87" s="12" t="n"/>
      <c r="F87" s="15" t="n"/>
      <c r="G87" s="15" t="n"/>
      <c r="H87" s="12" t="n"/>
      <c r="I87" s="16">
        <f>IF(OR($A87="",$B87="",$E87="",$F87=""),"",IFERROR(MAX(0,TODAY()-$F87),""))</f>
        <v/>
      </c>
      <c r="J87" s="17">
        <f>IF(OR($A87="",$B87="",$E87=""),"",IF(IFERROR(VLOOKUP($E87,Assumptions!$A$5:$B$9,2,FALSE),"No")="Yes",IF($G87="","Review date needed",IFERROR(IF($G87&lt;TODAY(),"Review overdue",IF($G87&lt;=TODAY()+Assumptions!$B$14,"Due soon","Review current")),"Review date needed")),""))</f>
        <v/>
      </c>
      <c r="K87" s="18" t="n"/>
    </row>
    <row r="88" ht="31" customHeight="1">
      <c r="A88" s="12" t="n"/>
      <c r="B88" s="12" t="n"/>
      <c r="C88" s="13" t="n"/>
      <c r="D88" s="14" t="n"/>
      <c r="E88" s="12" t="n"/>
      <c r="F88" s="15" t="n"/>
      <c r="G88" s="15" t="n"/>
      <c r="H88" s="12" t="n"/>
      <c r="I88" s="19">
        <f>IF(OR($A88="",$B88="",$E88="",$F88=""),"",IFERROR(MAX(0,TODAY()-$F88),""))</f>
        <v/>
      </c>
      <c r="J88" s="20">
        <f>IF(OR($A88="",$B88="",$E88=""),"",IF(IFERROR(VLOOKUP($E88,Assumptions!$A$5:$B$9,2,FALSE),"No")="Yes",IF($G88="","Review date needed",IFERROR(IF($G88&lt;TODAY(),"Review overdue",IF($G88&lt;=TODAY()+Assumptions!$B$14,"Due soon","Review current")),"Review date needed")),""))</f>
        <v/>
      </c>
      <c r="K88" s="18" t="n"/>
    </row>
    <row r="89" ht="31" customHeight="1">
      <c r="A89" s="12" t="n"/>
      <c r="B89" s="12" t="n"/>
      <c r="C89" s="13" t="n"/>
      <c r="D89" s="14" t="n"/>
      <c r="E89" s="12" t="n"/>
      <c r="F89" s="15" t="n"/>
      <c r="G89" s="15" t="n"/>
      <c r="H89" s="12" t="n"/>
      <c r="I89" s="16">
        <f>IF(OR($A89="",$B89="",$E89="",$F89=""),"",IFERROR(MAX(0,TODAY()-$F89),""))</f>
        <v/>
      </c>
      <c r="J89" s="17">
        <f>IF(OR($A89="",$B89="",$E89=""),"",IF(IFERROR(VLOOKUP($E89,Assumptions!$A$5:$B$9,2,FALSE),"No")="Yes",IF($G89="","Review date needed",IFERROR(IF($G89&lt;TODAY(),"Review overdue",IF($G89&lt;=TODAY()+Assumptions!$B$14,"Due soon","Review current")),"Review date needed")),""))</f>
        <v/>
      </c>
      <c r="K89" s="18" t="n"/>
    </row>
    <row r="90" ht="31" customHeight="1">
      <c r="A90" s="12" t="n"/>
      <c r="B90" s="12" t="n"/>
      <c r="C90" s="13" t="n"/>
      <c r="D90" s="14" t="n"/>
      <c r="E90" s="12" t="n"/>
      <c r="F90" s="15" t="n"/>
      <c r="G90" s="15" t="n"/>
      <c r="H90" s="12" t="n"/>
      <c r="I90" s="19">
        <f>IF(OR($A90="",$B90="",$E90="",$F90=""),"",IFERROR(MAX(0,TODAY()-$F90),""))</f>
        <v/>
      </c>
      <c r="J90" s="20">
        <f>IF(OR($A90="",$B90="",$E90=""),"",IF(IFERROR(VLOOKUP($E90,Assumptions!$A$5:$B$9,2,FALSE),"No")="Yes",IF($G90="","Review date needed",IFERROR(IF($G90&lt;TODAY(),"Review overdue",IF($G90&lt;=TODAY()+Assumptions!$B$14,"Due soon","Review current")),"Review date needed")),""))</f>
        <v/>
      </c>
      <c r="K90" s="18" t="n"/>
    </row>
    <row r="91" ht="31" customHeight="1">
      <c r="A91" s="12" t="n"/>
      <c r="B91" s="12" t="n"/>
      <c r="C91" s="13" t="n"/>
      <c r="D91" s="14" t="n"/>
      <c r="E91" s="12" t="n"/>
      <c r="F91" s="15" t="n"/>
      <c r="G91" s="15" t="n"/>
      <c r="H91" s="12" t="n"/>
      <c r="I91" s="16">
        <f>IF(OR($A91="",$B91="",$E91="",$F91=""),"",IFERROR(MAX(0,TODAY()-$F91),""))</f>
        <v/>
      </c>
      <c r="J91" s="17">
        <f>IF(OR($A91="",$B91="",$E91=""),"",IF(IFERROR(VLOOKUP($E91,Assumptions!$A$5:$B$9,2,FALSE),"No")="Yes",IF($G91="","Review date needed",IFERROR(IF($G91&lt;TODAY(),"Review overdue",IF($G91&lt;=TODAY()+Assumptions!$B$14,"Due soon","Review current")),"Review date needed")),""))</f>
        <v/>
      </c>
      <c r="K91" s="18" t="n"/>
    </row>
    <row r="92" ht="31" customHeight="1">
      <c r="A92" s="12" t="n"/>
      <c r="B92" s="12" t="n"/>
      <c r="C92" s="13" t="n"/>
      <c r="D92" s="14" t="n"/>
      <c r="E92" s="12" t="n"/>
      <c r="F92" s="15" t="n"/>
      <c r="G92" s="15" t="n"/>
      <c r="H92" s="12" t="n"/>
      <c r="I92" s="19">
        <f>IF(OR($A92="",$B92="",$E92="",$F92=""),"",IFERROR(MAX(0,TODAY()-$F92),""))</f>
        <v/>
      </c>
      <c r="J92" s="20">
        <f>IF(OR($A92="",$B92="",$E92=""),"",IF(IFERROR(VLOOKUP($E92,Assumptions!$A$5:$B$9,2,FALSE),"No")="Yes",IF($G92="","Review date needed",IFERROR(IF($G92&lt;TODAY(),"Review overdue",IF($G92&lt;=TODAY()+Assumptions!$B$14,"Due soon","Review current")),"Review date needed")),""))</f>
        <v/>
      </c>
      <c r="K92" s="18" t="n"/>
    </row>
    <row r="93" ht="31" customHeight="1">
      <c r="A93" s="12" t="n"/>
      <c r="B93" s="12" t="n"/>
      <c r="C93" s="13" t="n"/>
      <c r="D93" s="14" t="n"/>
      <c r="E93" s="12" t="n"/>
      <c r="F93" s="15" t="n"/>
      <c r="G93" s="15" t="n"/>
      <c r="H93" s="12" t="n"/>
      <c r="I93" s="16">
        <f>IF(OR($A93="",$B93="",$E93="",$F93=""),"",IFERROR(MAX(0,TODAY()-$F93),""))</f>
        <v/>
      </c>
      <c r="J93" s="17">
        <f>IF(OR($A93="",$B93="",$E93=""),"",IF(IFERROR(VLOOKUP($E93,Assumptions!$A$5:$B$9,2,FALSE),"No")="Yes",IF($G93="","Review date needed",IFERROR(IF($G93&lt;TODAY(),"Review overdue",IF($G93&lt;=TODAY()+Assumptions!$B$14,"Due soon","Review current")),"Review date needed")),""))</f>
        <v/>
      </c>
      <c r="K93" s="18" t="n"/>
    </row>
    <row r="94" ht="31" customHeight="1">
      <c r="A94" s="12" t="n"/>
      <c r="B94" s="12" t="n"/>
      <c r="C94" s="13" t="n"/>
      <c r="D94" s="14" t="n"/>
      <c r="E94" s="12" t="n"/>
      <c r="F94" s="15" t="n"/>
      <c r="G94" s="15" t="n"/>
      <c r="H94" s="12" t="n"/>
      <c r="I94" s="19">
        <f>IF(OR($A94="",$B94="",$E94="",$F94=""),"",IFERROR(MAX(0,TODAY()-$F94),""))</f>
        <v/>
      </c>
      <c r="J94" s="20">
        <f>IF(OR($A94="",$B94="",$E94=""),"",IF(IFERROR(VLOOKUP($E94,Assumptions!$A$5:$B$9,2,FALSE),"No")="Yes",IF($G94="","Review date needed",IFERROR(IF($G94&lt;TODAY(),"Review overdue",IF($G94&lt;=TODAY()+Assumptions!$B$14,"Due soon","Review current")),"Review date needed")),""))</f>
        <v/>
      </c>
      <c r="K94" s="18" t="n"/>
    </row>
    <row r="95" ht="31" customHeight="1">
      <c r="A95" s="12" t="n"/>
      <c r="B95" s="12" t="n"/>
      <c r="C95" s="13" t="n"/>
      <c r="D95" s="14" t="n"/>
      <c r="E95" s="12" t="n"/>
      <c r="F95" s="15" t="n"/>
      <c r="G95" s="15" t="n"/>
      <c r="H95" s="12" t="n"/>
      <c r="I95" s="16">
        <f>IF(OR($A95="",$B95="",$E95="",$F95=""),"",IFERROR(MAX(0,TODAY()-$F95),""))</f>
        <v/>
      </c>
      <c r="J95" s="17">
        <f>IF(OR($A95="",$B95="",$E95=""),"",IF(IFERROR(VLOOKUP($E95,Assumptions!$A$5:$B$9,2,FALSE),"No")="Yes",IF($G95="","Review date needed",IFERROR(IF($G95&lt;TODAY(),"Review overdue",IF($G95&lt;=TODAY()+Assumptions!$B$14,"Due soon","Review current")),"Review date needed")),""))</f>
        <v/>
      </c>
      <c r="K95" s="18" t="n"/>
    </row>
    <row r="96" ht="31" customHeight="1">
      <c r="A96" s="12" t="n"/>
      <c r="B96" s="12" t="n"/>
      <c r="C96" s="13" t="n"/>
      <c r="D96" s="14" t="n"/>
      <c r="E96" s="12" t="n"/>
      <c r="F96" s="15" t="n"/>
      <c r="G96" s="15" t="n"/>
      <c r="H96" s="12" t="n"/>
      <c r="I96" s="19">
        <f>IF(OR($A96="",$B96="",$E96="",$F96=""),"",IFERROR(MAX(0,TODAY()-$F96),""))</f>
        <v/>
      </c>
      <c r="J96" s="20">
        <f>IF(OR($A96="",$B96="",$E96=""),"",IF(IFERROR(VLOOKUP($E96,Assumptions!$A$5:$B$9,2,FALSE),"No")="Yes",IF($G96="","Review date needed",IFERROR(IF($G96&lt;TODAY(),"Review overdue",IF($G96&lt;=TODAY()+Assumptions!$B$14,"Due soon","Review current")),"Review date needed")),""))</f>
        <v/>
      </c>
      <c r="K96" s="18" t="n"/>
    </row>
    <row r="97" ht="31" customHeight="1">
      <c r="A97" s="12" t="n"/>
      <c r="B97" s="12" t="n"/>
      <c r="C97" s="13" t="n"/>
      <c r="D97" s="14" t="n"/>
      <c r="E97" s="12" t="n"/>
      <c r="F97" s="15" t="n"/>
      <c r="G97" s="15" t="n"/>
      <c r="H97" s="12" t="n"/>
      <c r="I97" s="16">
        <f>IF(OR($A97="",$B97="",$E97="",$F97=""),"",IFERROR(MAX(0,TODAY()-$F97),""))</f>
        <v/>
      </c>
      <c r="J97" s="17">
        <f>IF(OR($A97="",$B97="",$E97=""),"",IF(IFERROR(VLOOKUP($E97,Assumptions!$A$5:$B$9,2,FALSE),"No")="Yes",IF($G97="","Review date needed",IFERROR(IF($G97&lt;TODAY(),"Review overdue",IF($G97&lt;=TODAY()+Assumptions!$B$14,"Due soon","Review current")),"Review date needed")),""))</f>
        <v/>
      </c>
      <c r="K97" s="18" t="n"/>
    </row>
    <row r="98" ht="31" customHeight="1">
      <c r="A98" s="12" t="n"/>
      <c r="B98" s="12" t="n"/>
      <c r="C98" s="13" t="n"/>
      <c r="D98" s="14" t="n"/>
      <c r="E98" s="12" t="n"/>
      <c r="F98" s="15" t="n"/>
      <c r="G98" s="15" t="n"/>
      <c r="H98" s="12" t="n"/>
      <c r="I98" s="19">
        <f>IF(OR($A98="",$B98="",$E98="",$F98=""),"",IFERROR(MAX(0,TODAY()-$F98),""))</f>
        <v/>
      </c>
      <c r="J98" s="20">
        <f>IF(OR($A98="",$B98="",$E98=""),"",IF(IFERROR(VLOOKUP($E98,Assumptions!$A$5:$B$9,2,FALSE),"No")="Yes",IF($G98="","Review date needed",IFERROR(IF($G98&lt;TODAY(),"Review overdue",IF($G98&lt;=TODAY()+Assumptions!$B$14,"Due soon","Review current")),"Review date needed")),""))</f>
        <v/>
      </c>
      <c r="K98" s="18" t="n"/>
    </row>
    <row r="99" ht="31" customHeight="1">
      <c r="A99" s="12" t="n"/>
      <c r="B99" s="12" t="n"/>
      <c r="C99" s="13" t="n"/>
      <c r="D99" s="14" t="n"/>
      <c r="E99" s="12" t="n"/>
      <c r="F99" s="15" t="n"/>
      <c r="G99" s="15" t="n"/>
      <c r="H99" s="12" t="n"/>
      <c r="I99" s="16">
        <f>IF(OR($A99="",$B99="",$E99="",$F99=""),"",IFERROR(MAX(0,TODAY()-$F99),""))</f>
        <v/>
      </c>
      <c r="J99" s="17">
        <f>IF(OR($A99="",$B99="",$E99=""),"",IF(IFERROR(VLOOKUP($E99,Assumptions!$A$5:$B$9,2,FALSE),"No")="Yes",IF($G99="","Review date needed",IFERROR(IF($G99&lt;TODAY(),"Review overdue",IF($G99&lt;=TODAY()+Assumptions!$B$14,"Due soon","Review current")),"Review date needed")),""))</f>
        <v/>
      </c>
      <c r="K99" s="18" t="n"/>
    </row>
    <row r="100" ht="31" customHeight="1">
      <c r="A100" s="12" t="n"/>
      <c r="B100" s="12" t="n"/>
      <c r="C100" s="13" t="n"/>
      <c r="D100" s="14" t="n"/>
      <c r="E100" s="12" t="n"/>
      <c r="F100" s="15" t="n"/>
      <c r="G100" s="15" t="n"/>
      <c r="H100" s="12" t="n"/>
      <c r="I100" s="19">
        <f>IF(OR($A100="",$B100="",$E100="",$F100=""),"",IFERROR(MAX(0,TODAY()-$F100),""))</f>
        <v/>
      </c>
      <c r="J100" s="20">
        <f>IF(OR($A100="",$B100="",$E100=""),"",IF(IFERROR(VLOOKUP($E100,Assumptions!$A$5:$B$9,2,FALSE),"No")="Yes",IF($G100="","Review date needed",IFERROR(IF($G100&lt;TODAY(),"Review overdue",IF($G100&lt;=TODAY()+Assumptions!$B$14,"Due soon","Review current")),"Review date needed")),""))</f>
        <v/>
      </c>
      <c r="K100" s="18" t="n"/>
    </row>
    <row r="101" ht="31" customHeight="1">
      <c r="A101" s="12" t="n"/>
      <c r="B101" s="12" t="n"/>
      <c r="C101" s="13" t="n"/>
      <c r="D101" s="14" t="n"/>
      <c r="E101" s="12" t="n"/>
      <c r="F101" s="15" t="n"/>
      <c r="G101" s="15" t="n"/>
      <c r="H101" s="12" t="n"/>
      <c r="I101" s="16">
        <f>IF(OR($A101="",$B101="",$E101="",$F101=""),"",IFERROR(MAX(0,TODAY()-$F101),""))</f>
        <v/>
      </c>
      <c r="J101" s="17">
        <f>IF(OR($A101="",$B101="",$E101=""),"",IF(IFERROR(VLOOKUP($E101,Assumptions!$A$5:$B$9,2,FALSE),"No")="Yes",IF($G101="","Review date needed",IFERROR(IF($G101&lt;TODAY(),"Review overdue",IF($G101&lt;=TODAY()+Assumptions!$B$14,"Due soon","Review current")),"Review date needed")),""))</f>
        <v/>
      </c>
      <c r="K101" s="18" t="n"/>
    </row>
    <row r="102" ht="31" customHeight="1">
      <c r="A102" s="12" t="n"/>
      <c r="B102" s="12" t="n"/>
      <c r="C102" s="13" t="n"/>
      <c r="D102" s="14" t="n"/>
      <c r="E102" s="12" t="n"/>
      <c r="F102" s="15" t="n"/>
      <c r="G102" s="15" t="n"/>
      <c r="H102" s="12" t="n"/>
      <c r="I102" s="19">
        <f>IF(OR($A102="",$B102="",$E102="",$F102=""),"",IFERROR(MAX(0,TODAY()-$F102),""))</f>
        <v/>
      </c>
      <c r="J102" s="20">
        <f>IF(OR($A102="",$B102="",$E102=""),"",IF(IFERROR(VLOOKUP($E102,Assumptions!$A$5:$B$9,2,FALSE),"No")="Yes",IF($G102="","Review date needed",IFERROR(IF($G102&lt;TODAY(),"Review overdue",IF($G102&lt;=TODAY()+Assumptions!$B$14,"Due soon","Review current")),"Review date needed")),""))</f>
        <v/>
      </c>
      <c r="K102" s="18" t="n"/>
    </row>
    <row r="103" ht="31" customHeight="1">
      <c r="A103" s="12" t="n"/>
      <c r="B103" s="12" t="n"/>
      <c r="C103" s="13" t="n"/>
      <c r="D103" s="14" t="n"/>
      <c r="E103" s="12" t="n"/>
      <c r="F103" s="15" t="n"/>
      <c r="G103" s="15" t="n"/>
      <c r="H103" s="12" t="n"/>
      <c r="I103" s="16">
        <f>IF(OR($A103="",$B103="",$E103="",$F103=""),"",IFERROR(MAX(0,TODAY()-$F103),""))</f>
        <v/>
      </c>
      <c r="J103" s="17">
        <f>IF(OR($A103="",$B103="",$E103=""),"",IF(IFERROR(VLOOKUP($E103,Assumptions!$A$5:$B$9,2,FALSE),"No")="Yes",IF($G103="","Review date needed",IFERROR(IF($G103&lt;TODAY(),"Review overdue",IF($G103&lt;=TODAY()+Assumptions!$B$14,"Due soon","Review current")),"Review date needed")),""))</f>
        <v/>
      </c>
      <c r="K103" s="18" t="n"/>
    </row>
    <row r="104" ht="31" customHeight="1">
      <c r="A104" s="12" t="n"/>
      <c r="B104" s="12" t="n"/>
      <c r="C104" s="13" t="n"/>
      <c r="D104" s="14" t="n"/>
      <c r="E104" s="12" t="n"/>
      <c r="F104" s="15" t="n"/>
      <c r="G104" s="15" t="n"/>
      <c r="H104" s="12" t="n"/>
      <c r="I104" s="19">
        <f>IF(OR($A104="",$B104="",$E104="",$F104=""),"",IFERROR(MAX(0,TODAY()-$F104),""))</f>
        <v/>
      </c>
      <c r="J104" s="20">
        <f>IF(OR($A104="",$B104="",$E104=""),"",IF(IFERROR(VLOOKUP($E104,Assumptions!$A$5:$B$9,2,FALSE),"No")="Yes",IF($G104="","Review date needed",IFERROR(IF($G104&lt;TODAY(),"Review overdue",IF($G104&lt;=TODAY()+Assumptions!$B$14,"Due soon","Review current")),"Review date needed")),""))</f>
        <v/>
      </c>
      <c r="K104" s="18" t="n"/>
    </row>
  </sheetData>
  <autoFilter ref="A4:K104"/>
  <mergeCells count="1">
    <mergeCell ref="A1:K1"/>
  </mergeCells>
  <conditionalFormatting sqref="B5:B104">
    <cfRule type="expression" priority="1" dxfId="0">
      <formula>AND($A5&lt;&gt;"",$B5&lt;&gt;"",COUNTIFS($A$5:$A$104,$A5,$B$5:$B$104,$B5)&gt;1)</formula>
    </cfRule>
  </conditionalFormatting>
  <conditionalFormatting sqref="E5:E104">
    <cfRule type="expression" priority="2" dxfId="2">
      <formula>$E5="Vacant-Ready"</formula>
    </cfRule>
    <cfRule type="expression" priority="3" dxfId="1">
      <formula>$E5="Reserved"</formula>
    </cfRule>
    <cfRule type="expression" priority="4" dxfId="3">
      <formula>$E5="Occupied"</formula>
    </cfRule>
    <cfRule type="expression" priority="5" dxfId="0">
      <formula>OR($E5="Overlocked",$E5="Out of Service")</formula>
    </cfRule>
  </conditionalFormatting>
  <conditionalFormatting sqref="J5:J104">
    <cfRule type="expression" priority="6" dxfId="0">
      <formula>OR($J5="Review overdue",$J5="Review date needed")</formula>
    </cfRule>
    <cfRule type="expression" priority="7" dxfId="1">
      <formula>$J5="Due soon"</formula>
    </cfRule>
    <cfRule type="expression" priority="8" dxfId="4">
      <formula>$J5="Review current"</formula>
    </cfRule>
  </conditionalFormatting>
  <dataValidations count="7">
    <dataValidation sqref="A5:A104" showDropDown="0" showInputMessage="1" showErrorMessage="1" allowBlank="0" errorTitle="Facility Review" error="Choose a facility from the editable Assumptions list." promptTitle="Facility" prompt="Select a fictional facility from the list." type="list">
      <formula1>$N$5:$N$7</formula1>
    </dataValidation>
    <dataValidation sqref="E5:E104" showDropDown="0" showInputMessage="1" showErrorMessage="1" allowBlank="0" errorTitle="Status Review" error="Choose a status from the editable Assumptions list." promptTitle="Status" prompt="Select the unit's current board status." type="list">
      <formula1>$M$5:$M$9</formula1>
    </dataValidation>
    <dataValidation sqref="H5:H104" showDropDown="0" showInputMessage="1" showErrorMessage="1" allowBlank="0" errorTitle="Owner Review" error="Choose an owner from the editable Assumptions list." promptTitle="Board Owner" prompt="Select the fictional employee responsible for review." type="list">
      <formula1>$O$5:$O$8</formula1>
    </dataValidation>
    <dataValidation sqref="C5:C104" showDropDown="0" showInputMessage="0" showErrorMessage="1" allowBlank="0" errorTitle="Size Review" error="Enter a whole-number size within the editable limits." type="whole" operator="between">
      <formula1>$P$7</formula1>
      <formula2>$P$8</formula2>
    </dataValidation>
    <dataValidation sqref="D5:D104" showDropDown="0" showInputMessage="0" showErrorMessage="1" allowBlank="0" errorTitle="Rate Review" error="Enter a monthly rate within the editable limits." type="decimal" operator="between">
      <formula1>$P$9</formula1>
      <formula2>$P$10</formula2>
    </dataValidation>
    <dataValidation sqref="F5:F104" showDropDown="0" showInputMessage="0" showErrorMessage="1" allowBlank="0" errorTitle="Date Review" error="Enter a valid status date within the allowed period." type="date" operator="between">
      <formula1>$P$5</formula1>
      <formula2>TODAY()</formula2>
    </dataValidation>
    <dataValidation sqref="G5:G104" showDropDown="0" showInputMessage="0" showErrorMessage="1" allowBlank="0" errorTitle="Date Review" error="Enter a valid review date within the allowed period." type="date" operator="between">
      <formula1>$P$5</formula1>
      <formula2>$P$6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52" customWidth="1" min="3" max="3"/>
    <col width="3" customWidth="1" min="4" max="4"/>
    <col width="40" customWidth="1" min="5" max="5"/>
    <col width="3" customWidth="1" min="6" max="6"/>
    <col width="39" customWidth="1" min="7" max="7"/>
    <col width="3" customWidth="1" min="8" max="8"/>
  </cols>
  <sheetData>
    <row r="1" ht="30" customHeight="1">
      <c r="A1" s="1" t="inlineStr">
        <is>
          <t>Availability Board Assumptions</t>
        </is>
      </c>
    </row>
    <row r="2">
      <c r="A2" s="3" t="inlineStr">
        <is>
          <t>Yellow cells are editable. Stable lists and limits support consistent daily entries.</t>
        </is>
      </c>
    </row>
    <row r="3"/>
    <row r="4">
      <c r="A4" s="4" t="inlineStr">
        <is>
          <t>Status</t>
        </is>
      </c>
      <c r="B4" s="4" t="inlineStr">
        <is>
          <t>Review Due Required</t>
        </is>
      </c>
      <c r="C4" s="4" t="inlineStr">
        <is>
          <t>Board Meaning</t>
        </is>
      </c>
      <c r="E4" s="4" t="inlineStr">
        <is>
          <t>Facility List</t>
        </is>
      </c>
      <c r="G4" s="4" t="inlineStr">
        <is>
          <t>Board Owner List</t>
        </is>
      </c>
    </row>
    <row r="5" ht="32" customHeight="1">
      <c r="A5" s="12" t="inlineStr">
        <is>
          <t>Vacant-Ready</t>
        </is>
      </c>
      <c r="B5" s="12" t="inlineStr">
        <is>
          <t>No</t>
        </is>
      </c>
      <c r="C5" s="21" t="inlineStr">
        <is>
          <t>Ready and available for leasing</t>
        </is>
      </c>
      <c r="E5" s="18" t="inlineStr">
        <is>
          <t>Cedar Kite Self Storage (Fictional)</t>
        </is>
      </c>
      <c r="G5" s="18" t="inlineStr">
        <is>
          <t>Avery North (Fictional employee)</t>
        </is>
      </c>
    </row>
    <row r="6" ht="32" customHeight="1">
      <c r="A6" s="12" t="inlineStr">
        <is>
          <t>Reserved</t>
        </is>
      </c>
      <c r="B6" s="12" t="inlineStr">
        <is>
          <t>Yes</t>
        </is>
      </c>
      <c r="C6" s="22" t="inlineStr">
        <is>
          <t>Temporarily held for a prospective rental</t>
        </is>
      </c>
      <c r="E6" s="18" t="inlineStr">
        <is>
          <t>Blue Lantern Storage (Fictional)</t>
        </is>
      </c>
      <c r="G6" s="18" t="inlineStr">
        <is>
          <t>Morgan Vale (Fictional employee)</t>
        </is>
      </c>
    </row>
    <row r="7" ht="32" customHeight="1">
      <c r="A7" s="12" t="inlineStr">
        <is>
          <t>Occupied</t>
        </is>
      </c>
      <c r="B7" s="12" t="inlineStr">
        <is>
          <t>No</t>
        </is>
      </c>
      <c r="C7" s="21" t="inlineStr">
        <is>
          <t>In use and not available for leasing</t>
        </is>
      </c>
      <c r="E7" s="18" t="inlineStr">
        <is>
          <t>Juniper Orbit Storage (Fictional)</t>
        </is>
      </c>
      <c r="G7" s="18" t="inlineStr">
        <is>
          <t>Casey Reed (Fictional employee)</t>
        </is>
      </c>
    </row>
    <row r="8" ht="32" customHeight="1">
      <c r="A8" s="12" t="inlineStr">
        <is>
          <t>Overlocked</t>
        </is>
      </c>
      <c r="B8" s="12" t="inlineStr">
        <is>
          <t>Yes</t>
        </is>
      </c>
      <c r="C8" s="22" t="inlineStr">
        <is>
          <t>Restricted pending staff review</t>
        </is>
      </c>
      <c r="G8" s="18" t="inlineStr">
        <is>
          <t>Jordan Pike (Fictional employee)</t>
        </is>
      </c>
    </row>
    <row r="9" ht="32" customHeight="1">
      <c r="A9" s="12" t="inlineStr">
        <is>
          <t>Out of Service</t>
        </is>
      </c>
      <c r="B9" s="12" t="inlineStr">
        <is>
          <t>Yes</t>
        </is>
      </c>
      <c r="C9" s="21" t="inlineStr">
        <is>
          <t>Temporarily unavailable for leasing</t>
        </is>
      </c>
    </row>
    <row r="10"/>
    <row r="11"/>
    <row r="12"/>
    <row r="13">
      <c r="A13" s="4" t="inlineStr">
        <is>
          <t>Editable Limit</t>
        </is>
      </c>
      <c r="B13" s="4" t="inlineStr">
        <is>
          <t>Value</t>
        </is>
      </c>
      <c r="C13" s="4" t="inlineStr">
        <is>
          <t>Use</t>
        </is>
      </c>
    </row>
    <row r="14" ht="32" customHeight="1">
      <c r="A14" s="22" t="inlineStr">
        <is>
          <t>Due-soon window (days)</t>
        </is>
      </c>
      <c r="B14" s="23" t="n">
        <v>3</v>
      </c>
      <c r="C14" s="22" t="inlineStr">
        <is>
          <t>Review dates through today plus this many days show Due soon.</t>
        </is>
      </c>
    </row>
    <row r="15" ht="32" customHeight="1">
      <c r="A15" s="21" t="inlineStr">
        <is>
          <t>Earliest allowed record date</t>
        </is>
      </c>
      <c r="B15" s="24" t="n">
        <v>38718</v>
      </c>
      <c r="C15" s="21" t="inlineStr">
        <is>
          <t>Lower date limit for board records.</t>
        </is>
      </c>
    </row>
    <row r="16" ht="32" customHeight="1">
      <c r="A16" s="22" t="inlineStr">
        <is>
          <t>Latest allowed review date</t>
        </is>
      </c>
      <c r="B16" s="24" t="n">
        <v>50040</v>
      </c>
      <c r="C16" s="22" t="inlineStr">
        <is>
          <t>Upper date limit for review planning.</t>
        </is>
      </c>
    </row>
    <row r="17" ht="32" customHeight="1">
      <c r="A17" s="21" t="inlineStr">
        <is>
          <t>Minimum unit size (sq ft)</t>
        </is>
      </c>
      <c r="B17" s="25" t="n">
        <v>1</v>
      </c>
      <c r="C17" s="21" t="inlineStr">
        <is>
          <t>Smallest accepted whole-number unit size.</t>
        </is>
      </c>
    </row>
    <row r="18" ht="32" customHeight="1">
      <c r="A18" s="22" t="inlineStr">
        <is>
          <t>Maximum unit size (sq ft)</t>
        </is>
      </c>
      <c r="B18" s="25" t="n">
        <v>1000</v>
      </c>
      <c r="C18" s="22" t="inlineStr">
        <is>
          <t>Largest accepted whole-number unit size.</t>
        </is>
      </c>
    </row>
    <row r="19" ht="32" customHeight="1">
      <c r="A19" s="21" t="inlineStr">
        <is>
          <t>Minimum monthly rate</t>
        </is>
      </c>
      <c r="B19" s="26" t="n">
        <v>0</v>
      </c>
      <c r="C19" s="21" t="inlineStr">
        <is>
          <t>Lowest accepted editable monthly rate.</t>
        </is>
      </c>
    </row>
    <row r="20" ht="32" customHeight="1">
      <c r="A20" s="22" t="inlineStr">
        <is>
          <t>Maximum monthly rate</t>
        </is>
      </c>
      <c r="B20" s="26" t="n">
        <v>5000</v>
      </c>
      <c r="C20" s="22" t="inlineStr">
        <is>
          <t>Highest accepted editable monthly rate.</t>
        </is>
      </c>
    </row>
  </sheetData>
  <autoFilter ref="A4:C9"/>
  <mergeCells count="1">
    <mergeCell ref="A1:H1"/>
  </mergeCells>
  <conditionalFormatting sqref="B15:B16">
    <cfRule type="expression" priority="1" dxfId="0">
      <formula>$B$15&gt;$B$16</formula>
    </cfRule>
  </conditionalFormatting>
  <conditionalFormatting sqref="B17:B18">
    <cfRule type="expression" priority="2" dxfId="0">
      <formula>$B$17&gt;$B$18</formula>
    </cfRule>
  </conditionalFormatting>
  <conditionalFormatting sqref="B19:B20">
    <cfRule type="expression" priority="3" dxfId="0">
      <formula>$B$19&gt;$B$20</formula>
    </cfRule>
  </conditionalFormatting>
  <dataValidations count="5">
    <dataValidation sqref="B5:B9" showDropDown="0" showInputMessage="0" showErrorMessage="1" allowBlank="0" errorTitle="Assumption Review" error="Choose Yes or No." type="list">
      <formula1>"Yes,No"</formula1>
    </dataValidation>
    <dataValidation sqref="B14" showDropDown="0" showInputMessage="0" showErrorMessage="1" allowBlank="0" errorTitle="Limit Review" error="Enter a whole number from 0 through 30." type="whole" operator="between">
      <formula1>0</formula1>
      <formula2>30</formula2>
    </dataValidation>
    <dataValidation sqref="B15:B16" showDropDown="0" showInputMessage="0" showErrorMessage="1" allowBlank="0" errorTitle="Limit Review" error="Enter a valid date within the supported planning period." type="date" operator="between">
      <formula1>DATE(1976,1,1)</formula1>
      <formula2>DATE(2046,12,31)</formula2>
    </dataValidation>
    <dataValidation sqref="B17:B18" showDropDown="0" showInputMessage="0" showErrorMessage="1" allowBlank="0" errorTitle="Limit Review" error="Enter a whole-number size from 1 through 10,000 square feet." type="whole" operator="between">
      <formula1>1</formula1>
      <formula2>10000</formula2>
    </dataValidation>
    <dataValidation sqref="B19:B20" showDropDown="0" showInputMessage="0" showErrorMessage="1" allowBlank="0" errorTitle="Limit Review" error="Enter a dollar amount from $0.00 through $100,000.00." type="decimal" operator="between">
      <formula1>0</formula1>
      <formula2>100000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2026-09-12T04:49:11Z</dcterms:created>
  <dcterms:modified xmlns:dcterms="http://purl.org/dc/terms/" xmlns:xsi="http://www.w3.org/2001/XMLSchema-instance" xsi:type="dcterms:W3CDTF">2026-09-12T04:49:11+00:00Z</dcterms:modified>
</cp:coreProperties>
</file>