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ax Recor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'Tax Records'!$A$3:$M$153</definedName>
    <definedName name="_xlnm._FilterDatabase" localSheetId="2" hidden="1">'Assumptions'!$A$3:$B$103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.00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26A78"/>
      <sz val="9"/>
    </font>
    <font>
      <name val="Aptos"/>
      <b val="1"/>
      <color rgb="00FFFFFF"/>
      <sz val="10"/>
    </font>
    <font>
      <name val="Aptos"/>
      <color rgb="0016324F"/>
      <sz val="10"/>
    </font>
    <font>
      <name val="Aptos"/>
      <b val="1"/>
      <color rgb="0016324F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  <dxf>
      <font>
        <name val="Aptos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Tax by Reporting Period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'Summary'!D9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'Summary'!$A$10:$A$15</f>
            </numRef>
          </cat>
          <val>
            <numRef>
              <f>'Summary'!$D$10:$D$15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Reporting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Tax</a:t>
                </a:r>
              </a:p>
            </rich>
          </tx>
        </title>
        <numFmt formatCode="$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7</row>
      <rowOff>0</rowOff>
    </from>
    <ext cx="2268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27" customWidth="1" min="3" max="3"/>
    <col width="14" customWidth="1" min="4" max="4"/>
    <col width="24" customWidth="1" min="5" max="5"/>
    <col width="14" customWidth="1" min="6" max="6"/>
    <col width="27" customWidth="1" min="7" max="7"/>
    <col width="14" customWidth="1" min="8" max="8"/>
  </cols>
  <sheetData>
    <row r="1" ht="28" customHeight="1">
      <c r="A1" s="1" t="inlineStr">
        <is>
          <t>Self Storage Sales Tax Tracker — Summary</t>
        </is>
      </c>
      <c r="B1" s="24" t="n"/>
      <c r="C1" s="24" t="n"/>
      <c r="D1" s="24" t="n"/>
      <c r="E1" s="24" t="n"/>
      <c r="F1" s="24" t="n"/>
      <c r="G1" s="24" t="n"/>
      <c r="H1" s="25" t="n"/>
    </row>
    <row r="2"/>
    <row r="3" ht="34" customHeight="1">
      <c r="A3" s="2" t="inlineStr">
        <is>
          <t>Entered Amount</t>
        </is>
      </c>
      <c r="B3" s="26">
        <f>IF(COUNT('Tax Records'!$E$4:$E$153)=0,"",SUM('Tax Records'!$E$4:$E$153))</f>
        <v/>
      </c>
      <c r="C3" s="2" t="inlineStr">
        <is>
          <t>Reviewed Taxable Amount</t>
        </is>
      </c>
      <c r="D3" s="26">
        <f>IF(COUNT('Tax Records'!$H$4:$H$153)=0,"",SUM('Tax Records'!$H$4:$H$153))</f>
        <v/>
      </c>
      <c r="E3" s="2" t="inlineStr">
        <is>
          <t>Estimated Tax</t>
        </is>
      </c>
      <c r="F3" s="26">
        <f>IF(COUNT('Tax Records'!$I$4:$I$153)=0,"",SUM('Tax Records'!$I$4:$I$153))</f>
        <v/>
      </c>
      <c r="G3" s="2" t="inlineStr">
        <is>
          <t>Tax Treatments Needing Review</t>
        </is>
      </c>
      <c r="H3" s="4">
        <f>COUNTIF('Tax Records'!$F$4:$F$153,"Needs Review")</f>
        <v/>
      </c>
    </row>
    <row r="4"/>
    <row r="5" ht="34" customHeight="1">
      <c r="A5" s="2" t="inlineStr">
        <is>
          <t>Open Records</t>
        </is>
      </c>
      <c r="B5" s="4">
        <f>COUNTIF('Tax Records'!$K$4:$K$153,"Draft")+COUNTIF('Tax Records'!$K$4:$K$153,"Needs Review")+COUNTIF('Tax Records'!$K$4:$K$153,"Ready for Review")</f>
        <v/>
      </c>
      <c r="C5" s="2" t="inlineStr">
        <is>
          <t>Past Due Open Records</t>
        </is>
      </c>
      <c r="D5" s="4">
        <f>SUMPRODUCT(('Tax Records'!$A$4:$A$153&lt;&gt;"")*('Tax Records'!$L$4:$L$153&lt;&gt;"")*('Tax Records'!$L$4:$L$153&lt;TODAY())*('Tax Records'!$K$4:$K$153&lt;&gt;"Closed"))</f>
        <v/>
      </c>
      <c r="E5" s="2" t="inlineStr">
        <is>
          <t>Earliest Entered Due Date</t>
        </is>
      </c>
      <c r="F5" s="5">
        <f>IF(COUNT('Tax Records'!$L$4:$L$153)=0,"",MIN('Tax Records'!$L$4:$L$153))</f>
        <v/>
      </c>
      <c r="G5" s="2" t="inlineStr">
        <is>
          <t>Effective Estimated Rate</t>
        </is>
      </c>
      <c r="H5" s="27">
        <f>IFERROR(SUM('Tax Records'!$I$4:$I$153)/SUM('Tax Records'!$H$4:$H$153),"")</f>
        <v/>
      </c>
    </row>
    <row r="6"/>
    <row r="7"/>
    <row r="8" ht="23" customHeight="1">
      <c r="A8" s="7" t="inlineStr">
        <is>
          <t>Reporting Period Rollup</t>
        </is>
      </c>
      <c r="B8" s="7" t="n"/>
      <c r="C8" s="7" t="n"/>
      <c r="D8" s="7" t="n"/>
    </row>
    <row r="9" ht="30" customHeight="1">
      <c r="A9" s="8" t="inlineStr">
        <is>
          <t>Reporting Period</t>
        </is>
      </c>
      <c r="B9" s="8" t="inlineStr">
        <is>
          <t>Entered Amount</t>
        </is>
      </c>
      <c r="C9" s="8" t="inlineStr">
        <is>
          <t>Taxable Amount</t>
        </is>
      </c>
      <c r="D9" s="8" t="inlineStr">
        <is>
          <t>Estimated Tax</t>
        </is>
      </c>
    </row>
    <row r="10">
      <c r="A10" s="9" t="n">
        <v>46113</v>
      </c>
      <c r="B10" s="28">
        <f>IF(COUNTIFS('Tax Records'!$C$4:$C$153,$A10)=0,"",SUMIFS('Tax Records'!$E$4:$E$153,'Tax Records'!$C$4:$C$153,$A10))</f>
        <v/>
      </c>
      <c r="C10" s="28">
        <f>IF(COUNTIFS('Tax Records'!$C$4:$C$153,$A10)=0,"",SUMIFS('Tax Records'!$H$4:$H$153,'Tax Records'!$C$4:$C$153,$A10))</f>
        <v/>
      </c>
      <c r="D10" s="28">
        <f>IF(COUNTIFS('Tax Records'!$C$4:$C$153,$A10)=0,"",SUMIFS('Tax Records'!$I$4:$I$153,'Tax Records'!$C$4:$C$153,$A10))</f>
        <v/>
      </c>
    </row>
    <row r="11">
      <c r="A11" s="11" t="n">
        <v>46143</v>
      </c>
      <c r="B11" s="29">
        <f>IF(COUNTIFS('Tax Records'!$C$4:$C$153,$A11)=0,"",SUMIFS('Tax Records'!$E$4:$E$153,'Tax Records'!$C$4:$C$153,$A11))</f>
        <v/>
      </c>
      <c r="C11" s="29">
        <f>IF(COUNTIFS('Tax Records'!$C$4:$C$153,$A11)=0,"",SUMIFS('Tax Records'!$H$4:$H$153,'Tax Records'!$C$4:$C$153,$A11))</f>
        <v/>
      </c>
      <c r="D11" s="29">
        <f>IF(COUNTIFS('Tax Records'!$C$4:$C$153,$A11)=0,"",SUMIFS('Tax Records'!$I$4:$I$153,'Tax Records'!$C$4:$C$153,$A11))</f>
        <v/>
      </c>
    </row>
    <row r="12">
      <c r="A12" s="9" t="n">
        <v>46174</v>
      </c>
      <c r="B12" s="28">
        <f>IF(COUNTIFS('Tax Records'!$C$4:$C$153,$A12)=0,"",SUMIFS('Tax Records'!$E$4:$E$153,'Tax Records'!$C$4:$C$153,$A12))</f>
        <v/>
      </c>
      <c r="C12" s="28">
        <f>IF(COUNTIFS('Tax Records'!$C$4:$C$153,$A12)=0,"",SUMIFS('Tax Records'!$H$4:$H$153,'Tax Records'!$C$4:$C$153,$A12))</f>
        <v/>
      </c>
      <c r="D12" s="28">
        <f>IF(COUNTIFS('Tax Records'!$C$4:$C$153,$A12)=0,"",SUMIFS('Tax Records'!$I$4:$I$153,'Tax Records'!$C$4:$C$153,$A12))</f>
        <v/>
      </c>
    </row>
    <row r="13">
      <c r="A13" s="11" t="n">
        <v>46204</v>
      </c>
      <c r="B13" s="29">
        <f>IF(COUNTIFS('Tax Records'!$C$4:$C$153,$A13)=0,"",SUMIFS('Tax Records'!$E$4:$E$153,'Tax Records'!$C$4:$C$153,$A13))</f>
        <v/>
      </c>
      <c r="C13" s="29">
        <f>IF(COUNTIFS('Tax Records'!$C$4:$C$153,$A13)=0,"",SUMIFS('Tax Records'!$H$4:$H$153,'Tax Records'!$C$4:$C$153,$A13))</f>
        <v/>
      </c>
      <c r="D13" s="29">
        <f>IF(COUNTIFS('Tax Records'!$C$4:$C$153,$A13)=0,"",SUMIFS('Tax Records'!$I$4:$I$153,'Tax Records'!$C$4:$C$153,$A13))</f>
        <v/>
      </c>
    </row>
    <row r="14">
      <c r="A14" s="9" t="n">
        <v>46235</v>
      </c>
      <c r="B14" s="28">
        <f>IF(COUNTIFS('Tax Records'!$C$4:$C$153,$A14)=0,"",SUMIFS('Tax Records'!$E$4:$E$153,'Tax Records'!$C$4:$C$153,$A14))</f>
        <v/>
      </c>
      <c r="C14" s="28">
        <f>IF(COUNTIFS('Tax Records'!$C$4:$C$153,$A14)=0,"",SUMIFS('Tax Records'!$H$4:$H$153,'Tax Records'!$C$4:$C$153,$A14))</f>
        <v/>
      </c>
      <c r="D14" s="28">
        <f>IF(COUNTIFS('Tax Records'!$C$4:$C$153,$A14)=0,"",SUMIFS('Tax Records'!$I$4:$I$153,'Tax Records'!$C$4:$C$153,$A14))</f>
        <v/>
      </c>
    </row>
    <row r="15">
      <c r="A15" s="11" t="n">
        <v>46266</v>
      </c>
      <c r="B15" s="29">
        <f>IF(COUNTIFS('Tax Records'!$C$4:$C$153,$A15)=0,"",SUMIFS('Tax Records'!$E$4:$E$153,'Tax Records'!$C$4:$C$153,$A15))</f>
        <v/>
      </c>
      <c r="C15" s="29">
        <f>IF(COUNTIFS('Tax Records'!$C$4:$C$153,$A15)=0,"",SUMIFS('Tax Records'!$H$4:$H$153,'Tax Records'!$C$4:$C$153,$A15))</f>
        <v/>
      </c>
      <c r="D15" s="29">
        <f>IF(COUNTIFS('Tax Records'!$C$4:$C$153,$A15)=0,"",SUMIFS('Tax Records'!$I$4:$I$153,'Tax Records'!$C$4:$C$153,$A15))</f>
        <v/>
      </c>
    </row>
  </sheetData>
  <mergeCells count="1">
    <mergeCell ref="A1:H1"/>
  </mergeCells>
  <conditionalFormatting sqref="H3">
    <cfRule type="expression" priority="1" dxfId="0">
      <formula>$H$3&gt;0</formula>
    </cfRule>
  </conditionalFormatting>
  <conditionalFormatting sqref="D5">
    <cfRule type="expression" priority="2" dxfId="0">
      <formula>$D$5&gt;0</formula>
    </cfRule>
  </conditionalFormatting>
  <conditionalFormatting sqref="B3:F3">
    <cfRule type="expression" priority="3" dxfId="1">
      <formula>AND(B3&lt;&gt;"",B3&gt;0)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M15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4" customWidth="1" min="2" max="2"/>
    <col width="17" customWidth="1" min="3" max="3"/>
    <col width="18" customWidth="1" min="4" max="4"/>
    <col width="14" customWidth="1" min="5" max="5"/>
    <col width="29" customWidth="1" min="6" max="6"/>
    <col width="15" customWidth="1" min="7" max="7"/>
    <col width="16" customWidth="1" min="8" max="8"/>
    <col width="15" customWidth="1" min="9" max="9"/>
    <col width="25" customWidth="1" min="10" max="10"/>
    <col width="19" customWidth="1" min="11" max="11"/>
    <col width="15" customWidth="1" min="12" max="12"/>
    <col width="42" customWidth="1" min="13" max="13"/>
  </cols>
  <sheetData>
    <row r="1" ht="28" customHeight="1">
      <c r="A1" s="1" t="inlineStr">
        <is>
          <t>Self Storage Sales Tax Tracker — Tax Records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5" t="n"/>
    </row>
    <row r="2" ht="58" customHeight="1">
      <c r="A2" s="13" t="inlineStr">
        <is>
          <t>Pale yellow cells are editable. Calculated amounts use the selected internal treatment and planning rate. All examples are fictional; request human review before use.</t>
        </is>
      </c>
    </row>
    <row r="3" ht="36" customHeight="1">
      <c r="A3" s="8" t="inlineStr">
        <is>
          <t>Facility</t>
        </is>
      </c>
      <c r="B3" s="8" t="inlineStr">
        <is>
          <t>Unit</t>
        </is>
      </c>
      <c r="C3" s="8" t="inlineStr">
        <is>
          <t>Reporting Period</t>
        </is>
      </c>
      <c r="D3" s="8" t="inlineStr">
        <is>
          <t>Revenue Type</t>
        </is>
      </c>
      <c r="E3" s="8" t="inlineStr">
        <is>
          <t>Amount</t>
        </is>
      </c>
      <c r="F3" s="8" t="inlineStr">
        <is>
          <t>Tax Treatment</t>
        </is>
      </c>
      <c r="G3" s="8" t="inlineStr">
        <is>
          <t>Planning Rate</t>
        </is>
      </c>
      <c r="H3" s="8" t="inlineStr">
        <is>
          <t>Taxable Amount</t>
        </is>
      </c>
      <c r="I3" s="8" t="inlineStr">
        <is>
          <t>Estimated Tax</t>
        </is>
      </c>
      <c r="J3" s="8" t="inlineStr">
        <is>
          <t>Owner</t>
        </is>
      </c>
      <c r="K3" s="8" t="inlineStr">
        <is>
          <t>Status</t>
        </is>
      </c>
      <c r="L3" s="8" t="inlineStr">
        <is>
          <t>Due Date</t>
        </is>
      </c>
      <c r="M3" s="8" t="inlineStr">
        <is>
          <t>Notes</t>
        </is>
      </c>
    </row>
    <row r="4" ht="22" customHeight="1">
      <c r="A4" s="14" t="inlineStr">
        <is>
          <t>Fictional Cedar Lantern Storage</t>
        </is>
      </c>
      <c r="B4" s="15" t="inlineStr">
        <is>
          <t>CL-014</t>
        </is>
      </c>
      <c r="C4" s="16" t="n">
        <v>46113</v>
      </c>
      <c r="D4" s="14" t="inlineStr">
        <is>
          <t>Unit Rent</t>
        </is>
      </c>
      <c r="E4" s="30" t="n">
        <v>145</v>
      </c>
      <c r="F4" s="14" t="inlineStr">
        <is>
          <t>Not Taxable - Internal Review</t>
        </is>
      </c>
      <c r="G4" s="31">
        <f>IF($A4="","",IFERROR(VLOOKUP($A4,Assumptions!$A$4:$B$103,2,FALSE),""))</f>
        <v/>
      </c>
      <c r="H4" s="28">
        <f>IF(OR($E4="",$F4=""),"",IF($F4="Taxable - Internal Review",$E4,IF($F4="Not Taxable - Internal Review",0,"")))</f>
        <v/>
      </c>
      <c r="I4" s="28">
        <f>IF(OR($H4="",$G4=""),"",IFERROR($H4*$G4,""))</f>
        <v/>
      </c>
      <c r="J4" s="14" t="inlineStr">
        <is>
          <t>Fictional Owner - Maya</t>
        </is>
      </c>
      <c r="K4" s="14" t="inlineStr">
        <is>
          <t>Closed</t>
        </is>
      </c>
      <c r="L4" s="16" t="n">
        <v>46162</v>
      </c>
      <c r="M4" s="19" t="inlineStr">
        <is>
          <t>Fictional rent entry with an internal classification.</t>
        </is>
      </c>
    </row>
    <row r="5" ht="22" customHeight="1">
      <c r="A5" s="14" t="inlineStr">
        <is>
          <t>Fictional Cedar Lantern Storage</t>
        </is>
      </c>
      <c r="B5" s="15" t="inlineStr">
        <is>
          <t>Retail-01</t>
        </is>
      </c>
      <c r="C5" s="16" t="n">
        <v>46113</v>
      </c>
      <c r="D5" s="14" t="inlineStr">
        <is>
          <t>Merchandise</t>
        </is>
      </c>
      <c r="E5" s="30" t="n">
        <v>86.40000000000001</v>
      </c>
      <c r="F5" s="14" t="inlineStr">
        <is>
          <t>Taxable - Internal Review</t>
        </is>
      </c>
      <c r="G5" s="32">
        <f>IF($A5="","",IFERROR(VLOOKUP($A5,Assumptions!$A$4:$B$103,2,FALSE),""))</f>
        <v/>
      </c>
      <c r="H5" s="29">
        <f>IF(OR($E5="",$F5=""),"",IF($F5="Taxable - Internal Review",$E5,IF($F5="Not Taxable - Internal Review",0,"")))</f>
        <v/>
      </c>
      <c r="I5" s="29">
        <f>IF(OR($H5="",$G5=""),"",IFERROR($H5*$G5,""))</f>
        <v/>
      </c>
      <c r="J5" s="14" t="inlineStr">
        <is>
          <t>Fictional Owner - Jules</t>
        </is>
      </c>
      <c r="K5" s="14" t="inlineStr">
        <is>
          <t>Closed</t>
        </is>
      </c>
      <c r="L5" s="16" t="n">
        <v>46162</v>
      </c>
      <c r="M5" s="19" t="inlineStr">
        <is>
          <t>Fictional merchandise entry for period review.</t>
        </is>
      </c>
    </row>
    <row r="6" ht="22" customHeight="1">
      <c r="A6" s="14" t="inlineStr">
        <is>
          <t>Fictional Blue Quail Self Storage</t>
        </is>
      </c>
      <c r="B6" s="15" t="inlineStr">
        <is>
          <t>BQ-208</t>
        </is>
      </c>
      <c r="C6" s="16" t="n">
        <v>46143</v>
      </c>
      <c r="D6" s="14" t="inlineStr">
        <is>
          <t>Admin Fee</t>
        </is>
      </c>
      <c r="E6" s="30" t="n">
        <v>35</v>
      </c>
      <c r="F6" s="14" t="inlineStr">
        <is>
          <t>Taxable - Internal Review</t>
        </is>
      </c>
      <c r="G6" s="31">
        <f>IF($A6="","",IFERROR(VLOOKUP($A6,Assumptions!$A$4:$B$103,2,FALSE),""))</f>
        <v/>
      </c>
      <c r="H6" s="28">
        <f>IF(OR($E6="",$F6=""),"",IF($F6="Taxable - Internal Review",$E6,IF($F6="Not Taxable - Internal Review",0,"")))</f>
        <v/>
      </c>
      <c r="I6" s="28">
        <f>IF(OR($H6="",$G6=""),"",IFERROR($H6*$G6,""))</f>
        <v/>
      </c>
      <c r="J6" s="14" t="inlineStr">
        <is>
          <t>Fictional Owner - Devon</t>
        </is>
      </c>
      <c r="K6" s="14" t="inlineStr">
        <is>
          <t>Closed</t>
        </is>
      </c>
      <c r="L6" s="16" t="n">
        <v>46193</v>
      </c>
      <c r="M6" s="19" t="inlineStr">
        <is>
          <t>Sample fee classification entered by a fictional owner.</t>
        </is>
      </c>
    </row>
    <row r="7" ht="22" customHeight="1">
      <c r="A7" s="14" t="inlineStr">
        <is>
          <t>Fictional Blue Quail Self Storage</t>
        </is>
      </c>
      <c r="B7" s="15" t="inlineStr">
        <is>
          <t>BQ-031</t>
        </is>
      </c>
      <c r="C7" s="16" t="n">
        <v>46143</v>
      </c>
      <c r="D7" s="14" t="inlineStr">
        <is>
          <t>Unit Rent</t>
        </is>
      </c>
      <c r="E7" s="30" t="n">
        <v>172</v>
      </c>
      <c r="F7" s="14" t="inlineStr">
        <is>
          <t>Needs Review</t>
        </is>
      </c>
      <c r="G7" s="32">
        <f>IF($A7="","",IFERROR(VLOOKUP($A7,Assumptions!$A$4:$B$103,2,FALSE),""))</f>
        <v/>
      </c>
      <c r="H7" s="29">
        <f>IF(OR($E7="",$F7=""),"",IF($F7="Taxable - Internal Review",$E7,IF($F7="Not Taxable - Internal Review",0,"")))</f>
        <v/>
      </c>
      <c r="I7" s="29">
        <f>IF(OR($H7="",$G7=""),"",IFERROR($H7*$G7,""))</f>
        <v/>
      </c>
      <c r="J7" s="14" t="inlineStr">
        <is>
          <t>Fictional Owner - Maya</t>
        </is>
      </c>
      <c r="K7" s="14" t="inlineStr">
        <is>
          <t>Needs Review</t>
        </is>
      </c>
      <c r="L7" s="16" t="n">
        <v>46193</v>
      </c>
      <c r="M7" s="19" t="inlineStr">
        <is>
          <t>Human review requested for this fictional rent entry.</t>
        </is>
      </c>
    </row>
    <row r="8" ht="22" customHeight="1">
      <c r="A8" s="14" t="inlineStr">
        <is>
          <t>Fictional Maple Rocket Storage</t>
        </is>
      </c>
      <c r="B8" s="15" t="inlineStr">
        <is>
          <t>MR-112</t>
        </is>
      </c>
      <c r="C8" s="16" t="n">
        <v>46174</v>
      </c>
      <c r="D8" s="14" t="inlineStr">
        <is>
          <t>Late Fee</t>
        </is>
      </c>
      <c r="E8" s="30" t="n">
        <v>25</v>
      </c>
      <c r="F8" s="14" t="inlineStr">
        <is>
          <t>Not Taxable - Internal Review</t>
        </is>
      </c>
      <c r="G8" s="31">
        <f>IF($A8="","",IFERROR(VLOOKUP($A8,Assumptions!$A$4:$B$103,2,FALSE),""))</f>
        <v/>
      </c>
      <c r="H8" s="28">
        <f>IF(OR($E8="",$F8=""),"",IF($F8="Taxable - Internal Review",$E8,IF($F8="Not Taxable - Internal Review",0,"")))</f>
        <v/>
      </c>
      <c r="I8" s="28">
        <f>IF(OR($H8="",$G8=""),"",IFERROR($H8*$G8,""))</f>
        <v/>
      </c>
      <c r="J8" s="14" t="inlineStr">
        <is>
          <t>Fictional Owner - Jules</t>
        </is>
      </c>
      <c r="K8" s="14" t="inlineStr">
        <is>
          <t>Closed</t>
        </is>
      </c>
      <c r="L8" s="16" t="n">
        <v>46223</v>
      </c>
      <c r="M8" s="19" t="inlineStr">
        <is>
          <t>Fictional late fee with an internal classification.</t>
        </is>
      </c>
    </row>
    <row r="9" ht="22" customHeight="1">
      <c r="A9" s="14" t="inlineStr">
        <is>
          <t>Fictional Cedar Lantern Storage</t>
        </is>
      </c>
      <c r="B9" s="15" t="inlineStr">
        <is>
          <t>Retail-02</t>
        </is>
      </c>
      <c r="C9" s="16" t="n">
        <v>46174</v>
      </c>
      <c r="D9" s="14" t="inlineStr">
        <is>
          <t>Merchandise</t>
        </is>
      </c>
      <c r="E9" s="30" t="n">
        <v>129.99</v>
      </c>
      <c r="F9" s="14" t="inlineStr">
        <is>
          <t>Taxable - Internal Review</t>
        </is>
      </c>
      <c r="G9" s="32">
        <f>IF($A9="","",IFERROR(VLOOKUP($A9,Assumptions!$A$4:$B$103,2,FALSE),""))</f>
        <v/>
      </c>
      <c r="H9" s="29">
        <f>IF(OR($E9="",$F9=""),"",IF($F9="Taxable - Internal Review",$E9,IF($F9="Not Taxable - Internal Review",0,"")))</f>
        <v/>
      </c>
      <c r="I9" s="29">
        <f>IF(OR($H9="",$G9=""),"",IFERROR($H9*$G9,""))</f>
        <v/>
      </c>
      <c r="J9" s="14" t="inlineStr">
        <is>
          <t>Fictional Owner - Devon</t>
        </is>
      </c>
      <c r="K9" s="14" t="inlineStr">
        <is>
          <t>Closed</t>
        </is>
      </c>
      <c r="L9" s="16" t="n">
        <v>46223</v>
      </c>
      <c r="M9" s="19" t="inlineStr">
        <is>
          <t>Fictional lock and packing supply sale.</t>
        </is>
      </c>
    </row>
    <row r="10" ht="22" customHeight="1">
      <c r="A10" s="14" t="inlineStr">
        <is>
          <t>Fictional Blue Quail Self Storage</t>
        </is>
      </c>
      <c r="B10" s="15" t="inlineStr">
        <is>
          <t>BQ-044</t>
        </is>
      </c>
      <c r="C10" s="16" t="n">
        <v>46204</v>
      </c>
      <c r="D10" s="14" t="inlineStr">
        <is>
          <t>Other Fee</t>
        </is>
      </c>
      <c r="E10" s="30" t="n">
        <v>18</v>
      </c>
      <c r="F10" s="14" t="inlineStr">
        <is>
          <t>Taxable - Internal Review</t>
        </is>
      </c>
      <c r="G10" s="31">
        <f>IF($A10="","",IFERROR(VLOOKUP($A10,Assumptions!$A$4:$B$103,2,FALSE),""))</f>
        <v/>
      </c>
      <c r="H10" s="28">
        <f>IF(OR($E10="",$F10=""),"",IF($F10="Taxable - Internal Review",$E10,IF($F10="Not Taxable - Internal Review",0,"")))</f>
        <v/>
      </c>
      <c r="I10" s="28">
        <f>IF(OR($H10="",$G10=""),"",IFERROR($H10*$G10,""))</f>
        <v/>
      </c>
      <c r="J10" s="14" t="inlineStr">
        <is>
          <t>Fictional Owner - Maya</t>
        </is>
      </c>
      <c r="K10" s="14" t="inlineStr">
        <is>
          <t>Ready for Review</t>
        </is>
      </c>
      <c r="L10" s="16" t="n">
        <v>46254</v>
      </c>
      <c r="M10" s="19" t="inlineStr">
        <is>
          <t>Ready for a human review; no external filing status is implied.</t>
        </is>
      </c>
    </row>
    <row r="11" ht="22" customHeight="1">
      <c r="A11" s="14" t="inlineStr">
        <is>
          <t>Fictional Maple Rocket Storage</t>
        </is>
      </c>
      <c r="B11" s="15" t="inlineStr">
        <is>
          <t>MR-019</t>
        </is>
      </c>
      <c r="C11" s="16" t="n">
        <v>46235</v>
      </c>
      <c r="D11" s="14" t="inlineStr">
        <is>
          <t>Unit Rent</t>
        </is>
      </c>
      <c r="E11" s="30" t="n">
        <v>210</v>
      </c>
      <c r="F11" s="14" t="inlineStr">
        <is>
          <t>Taxable - Internal Review</t>
        </is>
      </c>
      <c r="G11" s="32">
        <f>IF($A11="","",IFERROR(VLOOKUP($A11,Assumptions!$A$4:$B$103,2,FALSE),""))</f>
        <v/>
      </c>
      <c r="H11" s="29">
        <f>IF(OR($E11="",$F11=""),"",IF($F11="Taxable - Internal Review",$E11,IF($F11="Not Taxable - Internal Review",0,"")))</f>
        <v/>
      </c>
      <c r="I11" s="29">
        <f>IF(OR($H11="",$G11=""),"",IFERROR($H11*$G11,""))</f>
        <v/>
      </c>
      <c r="J11" s="14" t="inlineStr">
        <is>
          <t>Fictional Owner - Jules</t>
        </is>
      </c>
      <c r="K11" s="14" t="inlineStr">
        <is>
          <t>Closed</t>
        </is>
      </c>
      <c r="L11" s="16" t="n">
        <v>46285</v>
      </c>
      <c r="M11" s="19" t="inlineStr">
        <is>
          <t>Fictional rent entry using the editable planning rate.</t>
        </is>
      </c>
    </row>
    <row r="12" ht="22" customHeight="1">
      <c r="A12" s="14" t="inlineStr">
        <is>
          <t>Fictional Maple Rocket Storage</t>
        </is>
      </c>
      <c r="B12" s="15" t="inlineStr">
        <is>
          <t>MR-000</t>
        </is>
      </c>
      <c r="C12" s="16" t="n">
        <v>46235</v>
      </c>
      <c r="D12" s="14" t="inlineStr">
        <is>
          <t>Other Fee</t>
        </is>
      </c>
      <c r="E12" s="30" t="n">
        <v>0</v>
      </c>
      <c r="F12" s="14" t="inlineStr">
        <is>
          <t>Not Taxable - Internal Review</t>
        </is>
      </c>
      <c r="G12" s="31">
        <f>IF($A12="","",IFERROR(VLOOKUP($A12,Assumptions!$A$4:$B$103,2,FALSE),""))</f>
        <v/>
      </c>
      <c r="H12" s="28">
        <f>IF(OR($E12="",$F12=""),"",IF($F12="Taxable - Internal Review",$E12,IF($F12="Not Taxable - Internal Review",0,"")))</f>
        <v/>
      </c>
      <c r="I12" s="28">
        <f>IF(OR($H12="",$G12=""),"",IFERROR($H12*$G12,""))</f>
        <v/>
      </c>
      <c r="J12" s="14" t="inlineStr">
        <is>
          <t>Fictional Owner - Devon</t>
        </is>
      </c>
      <c r="K12" s="14" t="inlineStr">
        <is>
          <t>Closed</t>
        </is>
      </c>
      <c r="L12" s="16" t="n">
        <v>46285</v>
      </c>
      <c r="M12" s="19" t="inlineStr">
        <is>
          <t>Zero-dollar fictional entry tests the accepted lower boundary.</t>
        </is>
      </c>
    </row>
    <row r="13" ht="22" customHeight="1">
      <c r="A13" s="14" t="inlineStr">
        <is>
          <t>Fictional Cedar Lantern Storage</t>
        </is>
      </c>
      <c r="B13" s="15" t="inlineStr">
        <is>
          <t>CL-201</t>
        </is>
      </c>
      <c r="C13" s="16" t="n">
        <v>46266</v>
      </c>
      <c r="D13" s="14" t="inlineStr">
        <is>
          <t>Admin Fee</t>
        </is>
      </c>
      <c r="E13" s="30" t="n">
        <v>40</v>
      </c>
      <c r="F13" s="14" t="inlineStr">
        <is>
          <t>Needs Review</t>
        </is>
      </c>
      <c r="G13" s="32">
        <f>IF($A13="","",IFERROR(VLOOKUP($A13,Assumptions!$A$4:$B$103,2,FALSE),""))</f>
        <v/>
      </c>
      <c r="H13" s="29">
        <f>IF(OR($E13="",$F13=""),"",IF($F13="Taxable - Internal Review",$E13,IF($F13="Not Taxable - Internal Review",0,"")))</f>
        <v/>
      </c>
      <c r="I13" s="29">
        <f>IF(OR($H13="",$G13=""),"",IFERROR($H13*$G13,""))</f>
        <v/>
      </c>
      <c r="J13" s="14" t="inlineStr">
        <is>
          <t>Fictional Owner - Maya</t>
        </is>
      </c>
      <c r="K13" s="14" t="inlineStr">
        <is>
          <t>Draft</t>
        </is>
      </c>
      <c r="L13" s="16" t="n">
        <v>46315</v>
      </c>
      <c r="M13" s="19" t="inlineStr">
        <is>
          <t>Draft fictional entry requiring a tax treatment decision.</t>
        </is>
      </c>
    </row>
    <row r="14" ht="22" customHeight="1">
      <c r="A14" s="14" t="inlineStr">
        <is>
          <t>Fictional Maple Rocket Storage</t>
        </is>
      </c>
      <c r="B14" s="15" t="inlineStr">
        <is>
          <t>Retail-03</t>
        </is>
      </c>
      <c r="C14" s="16" t="n">
        <v>46266</v>
      </c>
      <c r="D14" s="14" t="inlineStr">
        <is>
          <t>Merchandise</t>
        </is>
      </c>
      <c r="E14" s="30" t="n">
        <v>315.5</v>
      </c>
      <c r="F14" s="14" t="inlineStr">
        <is>
          <t>Taxable - Internal Review</t>
        </is>
      </c>
      <c r="G14" s="31">
        <f>IF($A14="","",IFERROR(VLOOKUP($A14,Assumptions!$A$4:$B$103,2,FALSE),""))</f>
        <v/>
      </c>
      <c r="H14" s="28">
        <f>IF(OR($E14="",$F14=""),"",IF($F14="Taxable - Internal Review",$E14,IF($F14="Not Taxable - Internal Review",0,"")))</f>
        <v/>
      </c>
      <c r="I14" s="28">
        <f>IF(OR($H14="",$G14=""),"",IFERROR($H14*$G14,""))</f>
        <v/>
      </c>
      <c r="J14" s="14" t="inlineStr">
        <is>
          <t>Fictional Owner - Jules</t>
        </is>
      </c>
      <c r="K14" s="14" t="inlineStr">
        <is>
          <t>Ready for Review</t>
        </is>
      </c>
      <c r="L14" s="16" t="n">
        <v>46315</v>
      </c>
      <c r="M14" s="19" t="inlineStr">
        <is>
          <t>Fictional merchandise total prepared for human review.</t>
        </is>
      </c>
    </row>
    <row r="15" ht="22" customHeight="1">
      <c r="A15" s="14" t="n"/>
      <c r="B15" s="15" t="n"/>
      <c r="C15" s="16" t="n"/>
      <c r="D15" s="14" t="n"/>
      <c r="E15" s="30" t="n"/>
      <c r="F15" s="14" t="n"/>
      <c r="G15" s="32">
        <f>IF($A15="","",IFERROR(VLOOKUP($A15,Assumptions!$A$4:$B$103,2,FALSE),""))</f>
        <v/>
      </c>
      <c r="H15" s="29">
        <f>IF(OR($E15="",$F15=""),"",IF($F15="Taxable - Internal Review",$E15,IF($F15="Not Taxable - Internal Review",0,"")))</f>
        <v/>
      </c>
      <c r="I15" s="29">
        <f>IF(OR($H15="",$G15=""),"",IFERROR($H15*$G15,""))</f>
        <v/>
      </c>
      <c r="J15" s="14" t="n"/>
      <c r="K15" s="14" t="n"/>
      <c r="L15" s="16" t="n"/>
      <c r="M15" s="19" t="n"/>
    </row>
    <row r="16" ht="22" customHeight="1">
      <c r="A16" s="14" t="n"/>
      <c r="B16" s="15" t="n"/>
      <c r="C16" s="16" t="n"/>
      <c r="D16" s="14" t="n"/>
      <c r="E16" s="30" t="n"/>
      <c r="F16" s="14" t="n"/>
      <c r="G16" s="31">
        <f>IF($A16="","",IFERROR(VLOOKUP($A16,Assumptions!$A$4:$B$103,2,FALSE),""))</f>
        <v/>
      </c>
      <c r="H16" s="28">
        <f>IF(OR($E16="",$F16=""),"",IF($F16="Taxable - Internal Review",$E16,IF($F16="Not Taxable - Internal Review",0,"")))</f>
        <v/>
      </c>
      <c r="I16" s="28">
        <f>IF(OR($H16="",$G16=""),"",IFERROR($H16*$G16,""))</f>
        <v/>
      </c>
      <c r="J16" s="14" t="n"/>
      <c r="K16" s="14" t="n"/>
      <c r="L16" s="16" t="n"/>
      <c r="M16" s="19" t="n"/>
    </row>
    <row r="17" ht="22" customHeight="1">
      <c r="A17" s="14" t="n"/>
      <c r="B17" s="15" t="n"/>
      <c r="C17" s="16" t="n"/>
      <c r="D17" s="14" t="n"/>
      <c r="E17" s="30" t="n"/>
      <c r="F17" s="14" t="n"/>
      <c r="G17" s="32">
        <f>IF($A17="","",IFERROR(VLOOKUP($A17,Assumptions!$A$4:$B$103,2,FALSE),""))</f>
        <v/>
      </c>
      <c r="H17" s="29">
        <f>IF(OR($E17="",$F17=""),"",IF($F17="Taxable - Internal Review",$E17,IF($F17="Not Taxable - Internal Review",0,"")))</f>
        <v/>
      </c>
      <c r="I17" s="29">
        <f>IF(OR($H17="",$G17=""),"",IFERROR($H17*$G17,""))</f>
        <v/>
      </c>
      <c r="J17" s="14" t="n"/>
      <c r="K17" s="14" t="n"/>
      <c r="L17" s="16" t="n"/>
      <c r="M17" s="19" t="n"/>
    </row>
    <row r="18" ht="22" customHeight="1">
      <c r="A18" s="14" t="n"/>
      <c r="B18" s="15" t="n"/>
      <c r="C18" s="16" t="n"/>
      <c r="D18" s="14" t="n"/>
      <c r="E18" s="30" t="n"/>
      <c r="F18" s="14" t="n"/>
      <c r="G18" s="31">
        <f>IF($A18="","",IFERROR(VLOOKUP($A18,Assumptions!$A$4:$B$103,2,FALSE),""))</f>
        <v/>
      </c>
      <c r="H18" s="28">
        <f>IF(OR($E18="",$F18=""),"",IF($F18="Taxable - Internal Review",$E18,IF($F18="Not Taxable - Internal Review",0,"")))</f>
        <v/>
      </c>
      <c r="I18" s="28">
        <f>IF(OR($H18="",$G18=""),"",IFERROR($H18*$G18,""))</f>
        <v/>
      </c>
      <c r="J18" s="14" t="n"/>
      <c r="K18" s="14" t="n"/>
      <c r="L18" s="16" t="n"/>
      <c r="M18" s="19" t="n"/>
    </row>
    <row r="19" ht="22" customHeight="1">
      <c r="A19" s="14" t="n"/>
      <c r="B19" s="15" t="n"/>
      <c r="C19" s="16" t="n"/>
      <c r="D19" s="14" t="n"/>
      <c r="E19" s="30" t="n"/>
      <c r="F19" s="14" t="n"/>
      <c r="G19" s="32">
        <f>IF($A19="","",IFERROR(VLOOKUP($A19,Assumptions!$A$4:$B$103,2,FALSE),""))</f>
        <v/>
      </c>
      <c r="H19" s="29">
        <f>IF(OR($E19="",$F19=""),"",IF($F19="Taxable - Internal Review",$E19,IF($F19="Not Taxable - Internal Review",0,"")))</f>
        <v/>
      </c>
      <c r="I19" s="29">
        <f>IF(OR($H19="",$G19=""),"",IFERROR($H19*$G19,""))</f>
        <v/>
      </c>
      <c r="J19" s="14" t="n"/>
      <c r="K19" s="14" t="n"/>
      <c r="L19" s="16" t="n"/>
      <c r="M19" s="19" t="n"/>
    </row>
    <row r="20" ht="22" customHeight="1">
      <c r="A20" s="14" t="n"/>
      <c r="B20" s="15" t="n"/>
      <c r="C20" s="16" t="n"/>
      <c r="D20" s="14" t="n"/>
      <c r="E20" s="30" t="n"/>
      <c r="F20" s="14" t="n"/>
      <c r="G20" s="31">
        <f>IF($A20="","",IFERROR(VLOOKUP($A20,Assumptions!$A$4:$B$103,2,FALSE),""))</f>
        <v/>
      </c>
      <c r="H20" s="28">
        <f>IF(OR($E20="",$F20=""),"",IF($F20="Taxable - Internal Review",$E20,IF($F20="Not Taxable - Internal Review",0,"")))</f>
        <v/>
      </c>
      <c r="I20" s="28">
        <f>IF(OR($H20="",$G20=""),"",IFERROR($H20*$G20,""))</f>
        <v/>
      </c>
      <c r="J20" s="14" t="n"/>
      <c r="K20" s="14" t="n"/>
      <c r="L20" s="16" t="n"/>
      <c r="M20" s="19" t="n"/>
    </row>
    <row r="21" ht="22" customHeight="1">
      <c r="A21" s="14" t="n"/>
      <c r="B21" s="15" t="n"/>
      <c r="C21" s="16" t="n"/>
      <c r="D21" s="14" t="n"/>
      <c r="E21" s="30" t="n"/>
      <c r="F21" s="14" t="n"/>
      <c r="G21" s="32">
        <f>IF($A21="","",IFERROR(VLOOKUP($A21,Assumptions!$A$4:$B$103,2,FALSE),""))</f>
        <v/>
      </c>
      <c r="H21" s="29">
        <f>IF(OR($E21="",$F21=""),"",IF($F21="Taxable - Internal Review",$E21,IF($F21="Not Taxable - Internal Review",0,"")))</f>
        <v/>
      </c>
      <c r="I21" s="29">
        <f>IF(OR($H21="",$G21=""),"",IFERROR($H21*$G21,""))</f>
        <v/>
      </c>
      <c r="J21" s="14" t="n"/>
      <c r="K21" s="14" t="n"/>
      <c r="L21" s="16" t="n"/>
      <c r="M21" s="19" t="n"/>
    </row>
    <row r="22" ht="22" customHeight="1">
      <c r="A22" s="14" t="n"/>
      <c r="B22" s="15" t="n"/>
      <c r="C22" s="16" t="n"/>
      <c r="D22" s="14" t="n"/>
      <c r="E22" s="30" t="n"/>
      <c r="F22" s="14" t="n"/>
      <c r="G22" s="31">
        <f>IF($A22="","",IFERROR(VLOOKUP($A22,Assumptions!$A$4:$B$103,2,FALSE),""))</f>
        <v/>
      </c>
      <c r="H22" s="28">
        <f>IF(OR($E22="",$F22=""),"",IF($F22="Taxable - Internal Review",$E22,IF($F22="Not Taxable - Internal Review",0,"")))</f>
        <v/>
      </c>
      <c r="I22" s="28">
        <f>IF(OR($H22="",$G22=""),"",IFERROR($H22*$G22,""))</f>
        <v/>
      </c>
      <c r="J22" s="14" t="n"/>
      <c r="K22" s="14" t="n"/>
      <c r="L22" s="16" t="n"/>
      <c r="M22" s="19" t="n"/>
    </row>
    <row r="23" ht="22" customHeight="1">
      <c r="A23" s="14" t="n"/>
      <c r="B23" s="15" t="n"/>
      <c r="C23" s="16" t="n"/>
      <c r="D23" s="14" t="n"/>
      <c r="E23" s="30" t="n"/>
      <c r="F23" s="14" t="n"/>
      <c r="G23" s="32">
        <f>IF($A23="","",IFERROR(VLOOKUP($A23,Assumptions!$A$4:$B$103,2,FALSE),""))</f>
        <v/>
      </c>
      <c r="H23" s="29">
        <f>IF(OR($E23="",$F23=""),"",IF($F23="Taxable - Internal Review",$E23,IF($F23="Not Taxable - Internal Review",0,"")))</f>
        <v/>
      </c>
      <c r="I23" s="29">
        <f>IF(OR($H23="",$G23=""),"",IFERROR($H23*$G23,""))</f>
        <v/>
      </c>
      <c r="J23" s="14" t="n"/>
      <c r="K23" s="14" t="n"/>
      <c r="L23" s="16" t="n"/>
      <c r="M23" s="19" t="n"/>
    </row>
    <row r="24" ht="22" customHeight="1">
      <c r="A24" s="14" t="n"/>
      <c r="B24" s="15" t="n"/>
      <c r="C24" s="16" t="n"/>
      <c r="D24" s="14" t="n"/>
      <c r="E24" s="30" t="n"/>
      <c r="F24" s="14" t="n"/>
      <c r="G24" s="31">
        <f>IF($A24="","",IFERROR(VLOOKUP($A24,Assumptions!$A$4:$B$103,2,FALSE),""))</f>
        <v/>
      </c>
      <c r="H24" s="28">
        <f>IF(OR($E24="",$F24=""),"",IF($F24="Taxable - Internal Review",$E24,IF($F24="Not Taxable - Internal Review",0,"")))</f>
        <v/>
      </c>
      <c r="I24" s="28">
        <f>IF(OR($H24="",$G24=""),"",IFERROR($H24*$G24,""))</f>
        <v/>
      </c>
      <c r="J24" s="14" t="n"/>
      <c r="K24" s="14" t="n"/>
      <c r="L24" s="16" t="n"/>
      <c r="M24" s="19" t="n"/>
    </row>
    <row r="25" ht="22" customHeight="1">
      <c r="A25" s="14" t="n"/>
      <c r="B25" s="15" t="n"/>
      <c r="C25" s="16" t="n"/>
      <c r="D25" s="14" t="n"/>
      <c r="E25" s="30" t="n"/>
      <c r="F25" s="14" t="n"/>
      <c r="G25" s="32">
        <f>IF($A25="","",IFERROR(VLOOKUP($A25,Assumptions!$A$4:$B$103,2,FALSE),""))</f>
        <v/>
      </c>
      <c r="H25" s="29">
        <f>IF(OR($E25="",$F25=""),"",IF($F25="Taxable - Internal Review",$E25,IF($F25="Not Taxable - Internal Review",0,"")))</f>
        <v/>
      </c>
      <c r="I25" s="29">
        <f>IF(OR($H25="",$G25=""),"",IFERROR($H25*$G25,""))</f>
        <v/>
      </c>
      <c r="J25" s="14" t="n"/>
      <c r="K25" s="14" t="n"/>
      <c r="L25" s="16" t="n"/>
      <c r="M25" s="19" t="n"/>
    </row>
    <row r="26" ht="22" customHeight="1">
      <c r="A26" s="14" t="n"/>
      <c r="B26" s="15" t="n"/>
      <c r="C26" s="16" t="n"/>
      <c r="D26" s="14" t="n"/>
      <c r="E26" s="30" t="n"/>
      <c r="F26" s="14" t="n"/>
      <c r="G26" s="31">
        <f>IF($A26="","",IFERROR(VLOOKUP($A26,Assumptions!$A$4:$B$103,2,FALSE),""))</f>
        <v/>
      </c>
      <c r="H26" s="28">
        <f>IF(OR($E26="",$F26=""),"",IF($F26="Taxable - Internal Review",$E26,IF($F26="Not Taxable - Internal Review",0,"")))</f>
        <v/>
      </c>
      <c r="I26" s="28">
        <f>IF(OR($H26="",$G26=""),"",IFERROR($H26*$G26,""))</f>
        <v/>
      </c>
      <c r="J26" s="14" t="n"/>
      <c r="K26" s="14" t="n"/>
      <c r="L26" s="16" t="n"/>
      <c r="M26" s="19" t="n"/>
    </row>
    <row r="27" ht="22" customHeight="1">
      <c r="A27" s="14" t="n"/>
      <c r="B27" s="15" t="n"/>
      <c r="C27" s="16" t="n"/>
      <c r="D27" s="14" t="n"/>
      <c r="E27" s="30" t="n"/>
      <c r="F27" s="14" t="n"/>
      <c r="G27" s="32">
        <f>IF($A27="","",IFERROR(VLOOKUP($A27,Assumptions!$A$4:$B$103,2,FALSE),""))</f>
        <v/>
      </c>
      <c r="H27" s="29">
        <f>IF(OR($E27="",$F27=""),"",IF($F27="Taxable - Internal Review",$E27,IF($F27="Not Taxable - Internal Review",0,"")))</f>
        <v/>
      </c>
      <c r="I27" s="29">
        <f>IF(OR($H27="",$G27=""),"",IFERROR($H27*$G27,""))</f>
        <v/>
      </c>
      <c r="J27" s="14" t="n"/>
      <c r="K27" s="14" t="n"/>
      <c r="L27" s="16" t="n"/>
      <c r="M27" s="19" t="n"/>
    </row>
    <row r="28" ht="22" customHeight="1">
      <c r="A28" s="14" t="n"/>
      <c r="B28" s="15" t="n"/>
      <c r="C28" s="16" t="n"/>
      <c r="D28" s="14" t="n"/>
      <c r="E28" s="30" t="n"/>
      <c r="F28" s="14" t="n"/>
      <c r="G28" s="31">
        <f>IF($A28="","",IFERROR(VLOOKUP($A28,Assumptions!$A$4:$B$103,2,FALSE),""))</f>
        <v/>
      </c>
      <c r="H28" s="28">
        <f>IF(OR($E28="",$F28=""),"",IF($F28="Taxable - Internal Review",$E28,IF($F28="Not Taxable - Internal Review",0,"")))</f>
        <v/>
      </c>
      <c r="I28" s="28">
        <f>IF(OR($H28="",$G28=""),"",IFERROR($H28*$G28,""))</f>
        <v/>
      </c>
      <c r="J28" s="14" t="n"/>
      <c r="K28" s="14" t="n"/>
      <c r="L28" s="16" t="n"/>
      <c r="M28" s="19" t="n"/>
    </row>
    <row r="29" ht="22" customHeight="1">
      <c r="A29" s="14" t="n"/>
      <c r="B29" s="15" t="n"/>
      <c r="C29" s="16" t="n"/>
      <c r="D29" s="14" t="n"/>
      <c r="E29" s="30" t="n"/>
      <c r="F29" s="14" t="n"/>
      <c r="G29" s="32">
        <f>IF($A29="","",IFERROR(VLOOKUP($A29,Assumptions!$A$4:$B$103,2,FALSE),""))</f>
        <v/>
      </c>
      <c r="H29" s="29">
        <f>IF(OR($E29="",$F29=""),"",IF($F29="Taxable - Internal Review",$E29,IF($F29="Not Taxable - Internal Review",0,"")))</f>
        <v/>
      </c>
      <c r="I29" s="29">
        <f>IF(OR($H29="",$G29=""),"",IFERROR($H29*$G29,""))</f>
        <v/>
      </c>
      <c r="J29" s="14" t="n"/>
      <c r="K29" s="14" t="n"/>
      <c r="L29" s="16" t="n"/>
      <c r="M29" s="19" t="n"/>
    </row>
    <row r="30" ht="22" customHeight="1">
      <c r="A30" s="14" t="n"/>
      <c r="B30" s="15" t="n"/>
      <c r="C30" s="16" t="n"/>
      <c r="D30" s="14" t="n"/>
      <c r="E30" s="30" t="n"/>
      <c r="F30" s="14" t="n"/>
      <c r="G30" s="31">
        <f>IF($A30="","",IFERROR(VLOOKUP($A30,Assumptions!$A$4:$B$103,2,FALSE),""))</f>
        <v/>
      </c>
      <c r="H30" s="28">
        <f>IF(OR($E30="",$F30=""),"",IF($F30="Taxable - Internal Review",$E30,IF($F30="Not Taxable - Internal Review",0,"")))</f>
        <v/>
      </c>
      <c r="I30" s="28">
        <f>IF(OR($H30="",$G30=""),"",IFERROR($H30*$G30,""))</f>
        <v/>
      </c>
      <c r="J30" s="14" t="n"/>
      <c r="K30" s="14" t="n"/>
      <c r="L30" s="16" t="n"/>
      <c r="M30" s="19" t="n"/>
    </row>
    <row r="31" ht="22" customHeight="1">
      <c r="A31" s="14" t="n"/>
      <c r="B31" s="15" t="n"/>
      <c r="C31" s="16" t="n"/>
      <c r="D31" s="14" t="n"/>
      <c r="E31" s="30" t="n"/>
      <c r="F31" s="14" t="n"/>
      <c r="G31" s="32">
        <f>IF($A31="","",IFERROR(VLOOKUP($A31,Assumptions!$A$4:$B$103,2,FALSE),""))</f>
        <v/>
      </c>
      <c r="H31" s="29">
        <f>IF(OR($E31="",$F31=""),"",IF($F31="Taxable - Internal Review",$E31,IF($F31="Not Taxable - Internal Review",0,"")))</f>
        <v/>
      </c>
      <c r="I31" s="29">
        <f>IF(OR($H31="",$G31=""),"",IFERROR($H31*$G31,""))</f>
        <v/>
      </c>
      <c r="J31" s="14" t="n"/>
      <c r="K31" s="14" t="n"/>
      <c r="L31" s="16" t="n"/>
      <c r="M31" s="19" t="n"/>
    </row>
    <row r="32" ht="22" customHeight="1">
      <c r="A32" s="14" t="n"/>
      <c r="B32" s="15" t="n"/>
      <c r="C32" s="16" t="n"/>
      <c r="D32" s="14" t="n"/>
      <c r="E32" s="30" t="n"/>
      <c r="F32" s="14" t="n"/>
      <c r="G32" s="31">
        <f>IF($A32="","",IFERROR(VLOOKUP($A32,Assumptions!$A$4:$B$103,2,FALSE),""))</f>
        <v/>
      </c>
      <c r="H32" s="28">
        <f>IF(OR($E32="",$F32=""),"",IF($F32="Taxable - Internal Review",$E32,IF($F32="Not Taxable - Internal Review",0,"")))</f>
        <v/>
      </c>
      <c r="I32" s="28">
        <f>IF(OR($H32="",$G32=""),"",IFERROR($H32*$G32,""))</f>
        <v/>
      </c>
      <c r="J32" s="14" t="n"/>
      <c r="K32" s="14" t="n"/>
      <c r="L32" s="16" t="n"/>
      <c r="M32" s="19" t="n"/>
    </row>
    <row r="33" ht="22" customHeight="1">
      <c r="A33" s="14" t="n"/>
      <c r="B33" s="15" t="n"/>
      <c r="C33" s="16" t="n"/>
      <c r="D33" s="14" t="n"/>
      <c r="E33" s="30" t="n"/>
      <c r="F33" s="14" t="n"/>
      <c r="G33" s="32">
        <f>IF($A33="","",IFERROR(VLOOKUP($A33,Assumptions!$A$4:$B$103,2,FALSE),""))</f>
        <v/>
      </c>
      <c r="H33" s="29">
        <f>IF(OR($E33="",$F33=""),"",IF($F33="Taxable - Internal Review",$E33,IF($F33="Not Taxable - Internal Review",0,"")))</f>
        <v/>
      </c>
      <c r="I33" s="29">
        <f>IF(OR($H33="",$G33=""),"",IFERROR($H33*$G33,""))</f>
        <v/>
      </c>
      <c r="J33" s="14" t="n"/>
      <c r="K33" s="14" t="n"/>
      <c r="L33" s="16" t="n"/>
      <c r="M33" s="19" t="n"/>
    </row>
    <row r="34" ht="22" customHeight="1">
      <c r="A34" s="14" t="n"/>
      <c r="B34" s="15" t="n"/>
      <c r="C34" s="16" t="n"/>
      <c r="D34" s="14" t="n"/>
      <c r="E34" s="30" t="n"/>
      <c r="F34" s="14" t="n"/>
      <c r="G34" s="31">
        <f>IF($A34="","",IFERROR(VLOOKUP($A34,Assumptions!$A$4:$B$103,2,FALSE),""))</f>
        <v/>
      </c>
      <c r="H34" s="28">
        <f>IF(OR($E34="",$F34=""),"",IF($F34="Taxable - Internal Review",$E34,IF($F34="Not Taxable - Internal Review",0,"")))</f>
        <v/>
      </c>
      <c r="I34" s="28">
        <f>IF(OR($H34="",$G34=""),"",IFERROR($H34*$G34,""))</f>
        <v/>
      </c>
      <c r="J34" s="14" t="n"/>
      <c r="K34" s="14" t="n"/>
      <c r="L34" s="16" t="n"/>
      <c r="M34" s="19" t="n"/>
    </row>
    <row r="35" ht="22" customHeight="1">
      <c r="A35" s="14" t="n"/>
      <c r="B35" s="15" t="n"/>
      <c r="C35" s="16" t="n"/>
      <c r="D35" s="14" t="n"/>
      <c r="E35" s="30" t="n"/>
      <c r="F35" s="14" t="n"/>
      <c r="G35" s="32">
        <f>IF($A35="","",IFERROR(VLOOKUP($A35,Assumptions!$A$4:$B$103,2,FALSE),""))</f>
        <v/>
      </c>
      <c r="H35" s="29">
        <f>IF(OR($E35="",$F35=""),"",IF($F35="Taxable - Internal Review",$E35,IF($F35="Not Taxable - Internal Review",0,"")))</f>
        <v/>
      </c>
      <c r="I35" s="29">
        <f>IF(OR($H35="",$G35=""),"",IFERROR($H35*$G35,""))</f>
        <v/>
      </c>
      <c r="J35" s="14" t="n"/>
      <c r="K35" s="14" t="n"/>
      <c r="L35" s="16" t="n"/>
      <c r="M35" s="19" t="n"/>
    </row>
    <row r="36" ht="22" customHeight="1">
      <c r="A36" s="14" t="n"/>
      <c r="B36" s="15" t="n"/>
      <c r="C36" s="16" t="n"/>
      <c r="D36" s="14" t="n"/>
      <c r="E36" s="30" t="n"/>
      <c r="F36" s="14" t="n"/>
      <c r="G36" s="31">
        <f>IF($A36="","",IFERROR(VLOOKUP($A36,Assumptions!$A$4:$B$103,2,FALSE),""))</f>
        <v/>
      </c>
      <c r="H36" s="28">
        <f>IF(OR($E36="",$F36=""),"",IF($F36="Taxable - Internal Review",$E36,IF($F36="Not Taxable - Internal Review",0,"")))</f>
        <v/>
      </c>
      <c r="I36" s="28">
        <f>IF(OR($H36="",$G36=""),"",IFERROR($H36*$G36,""))</f>
        <v/>
      </c>
      <c r="J36" s="14" t="n"/>
      <c r="K36" s="14" t="n"/>
      <c r="L36" s="16" t="n"/>
      <c r="M36" s="19" t="n"/>
    </row>
    <row r="37" ht="22" customHeight="1">
      <c r="A37" s="14" t="n"/>
      <c r="B37" s="15" t="n"/>
      <c r="C37" s="16" t="n"/>
      <c r="D37" s="14" t="n"/>
      <c r="E37" s="30" t="n"/>
      <c r="F37" s="14" t="n"/>
      <c r="G37" s="32">
        <f>IF($A37="","",IFERROR(VLOOKUP($A37,Assumptions!$A$4:$B$103,2,FALSE),""))</f>
        <v/>
      </c>
      <c r="H37" s="29">
        <f>IF(OR($E37="",$F37=""),"",IF($F37="Taxable - Internal Review",$E37,IF($F37="Not Taxable - Internal Review",0,"")))</f>
        <v/>
      </c>
      <c r="I37" s="29">
        <f>IF(OR($H37="",$G37=""),"",IFERROR($H37*$G37,""))</f>
        <v/>
      </c>
      <c r="J37" s="14" t="n"/>
      <c r="K37" s="14" t="n"/>
      <c r="L37" s="16" t="n"/>
      <c r="M37" s="19" t="n"/>
    </row>
    <row r="38" ht="22" customHeight="1">
      <c r="A38" s="14" t="n"/>
      <c r="B38" s="15" t="n"/>
      <c r="C38" s="16" t="n"/>
      <c r="D38" s="14" t="n"/>
      <c r="E38" s="30" t="n"/>
      <c r="F38" s="14" t="n"/>
      <c r="G38" s="31">
        <f>IF($A38="","",IFERROR(VLOOKUP($A38,Assumptions!$A$4:$B$103,2,FALSE),""))</f>
        <v/>
      </c>
      <c r="H38" s="28">
        <f>IF(OR($E38="",$F38=""),"",IF($F38="Taxable - Internal Review",$E38,IF($F38="Not Taxable - Internal Review",0,"")))</f>
        <v/>
      </c>
      <c r="I38" s="28">
        <f>IF(OR($H38="",$G38=""),"",IFERROR($H38*$G38,""))</f>
        <v/>
      </c>
      <c r="J38" s="14" t="n"/>
      <c r="K38" s="14" t="n"/>
      <c r="L38" s="16" t="n"/>
      <c r="M38" s="19" t="n"/>
    </row>
    <row r="39" ht="22" customHeight="1">
      <c r="A39" s="14" t="n"/>
      <c r="B39" s="15" t="n"/>
      <c r="C39" s="16" t="n"/>
      <c r="D39" s="14" t="n"/>
      <c r="E39" s="30" t="n"/>
      <c r="F39" s="14" t="n"/>
      <c r="G39" s="32">
        <f>IF($A39="","",IFERROR(VLOOKUP($A39,Assumptions!$A$4:$B$103,2,FALSE),""))</f>
        <v/>
      </c>
      <c r="H39" s="29">
        <f>IF(OR($E39="",$F39=""),"",IF($F39="Taxable - Internal Review",$E39,IF($F39="Not Taxable - Internal Review",0,"")))</f>
        <v/>
      </c>
      <c r="I39" s="29">
        <f>IF(OR($H39="",$G39=""),"",IFERROR($H39*$G39,""))</f>
        <v/>
      </c>
      <c r="J39" s="14" t="n"/>
      <c r="K39" s="14" t="n"/>
      <c r="L39" s="16" t="n"/>
      <c r="M39" s="19" t="n"/>
    </row>
    <row r="40" ht="22" customHeight="1">
      <c r="A40" s="14" t="n"/>
      <c r="B40" s="15" t="n"/>
      <c r="C40" s="16" t="n"/>
      <c r="D40" s="14" t="n"/>
      <c r="E40" s="30" t="n"/>
      <c r="F40" s="14" t="n"/>
      <c r="G40" s="31">
        <f>IF($A40="","",IFERROR(VLOOKUP($A40,Assumptions!$A$4:$B$103,2,FALSE),""))</f>
        <v/>
      </c>
      <c r="H40" s="28">
        <f>IF(OR($E40="",$F40=""),"",IF($F40="Taxable - Internal Review",$E40,IF($F40="Not Taxable - Internal Review",0,"")))</f>
        <v/>
      </c>
      <c r="I40" s="28">
        <f>IF(OR($H40="",$G40=""),"",IFERROR($H40*$G40,""))</f>
        <v/>
      </c>
      <c r="J40" s="14" t="n"/>
      <c r="K40" s="14" t="n"/>
      <c r="L40" s="16" t="n"/>
      <c r="M40" s="19" t="n"/>
    </row>
    <row r="41" ht="22" customHeight="1">
      <c r="A41" s="14" t="n"/>
      <c r="B41" s="15" t="n"/>
      <c r="C41" s="16" t="n"/>
      <c r="D41" s="14" t="n"/>
      <c r="E41" s="30" t="n"/>
      <c r="F41" s="14" t="n"/>
      <c r="G41" s="32">
        <f>IF($A41="","",IFERROR(VLOOKUP($A41,Assumptions!$A$4:$B$103,2,FALSE),""))</f>
        <v/>
      </c>
      <c r="H41" s="29">
        <f>IF(OR($E41="",$F41=""),"",IF($F41="Taxable - Internal Review",$E41,IF($F41="Not Taxable - Internal Review",0,"")))</f>
        <v/>
      </c>
      <c r="I41" s="29">
        <f>IF(OR($H41="",$G41=""),"",IFERROR($H41*$G41,""))</f>
        <v/>
      </c>
      <c r="J41" s="14" t="n"/>
      <c r="K41" s="14" t="n"/>
      <c r="L41" s="16" t="n"/>
      <c r="M41" s="19" t="n"/>
    </row>
    <row r="42" ht="22" customHeight="1">
      <c r="A42" s="14" t="n"/>
      <c r="B42" s="15" t="n"/>
      <c r="C42" s="16" t="n"/>
      <c r="D42" s="14" t="n"/>
      <c r="E42" s="30" t="n"/>
      <c r="F42" s="14" t="n"/>
      <c r="G42" s="31">
        <f>IF($A42="","",IFERROR(VLOOKUP($A42,Assumptions!$A$4:$B$103,2,FALSE),""))</f>
        <v/>
      </c>
      <c r="H42" s="28">
        <f>IF(OR($E42="",$F42=""),"",IF($F42="Taxable - Internal Review",$E42,IF($F42="Not Taxable - Internal Review",0,"")))</f>
        <v/>
      </c>
      <c r="I42" s="28">
        <f>IF(OR($H42="",$G42=""),"",IFERROR($H42*$G42,""))</f>
        <v/>
      </c>
      <c r="J42" s="14" t="n"/>
      <c r="K42" s="14" t="n"/>
      <c r="L42" s="16" t="n"/>
      <c r="M42" s="19" t="n"/>
    </row>
    <row r="43" ht="22" customHeight="1">
      <c r="A43" s="14" t="n"/>
      <c r="B43" s="15" t="n"/>
      <c r="C43" s="16" t="n"/>
      <c r="D43" s="14" t="n"/>
      <c r="E43" s="30" t="n"/>
      <c r="F43" s="14" t="n"/>
      <c r="G43" s="32">
        <f>IF($A43="","",IFERROR(VLOOKUP($A43,Assumptions!$A$4:$B$103,2,FALSE),""))</f>
        <v/>
      </c>
      <c r="H43" s="29">
        <f>IF(OR($E43="",$F43=""),"",IF($F43="Taxable - Internal Review",$E43,IF($F43="Not Taxable - Internal Review",0,"")))</f>
        <v/>
      </c>
      <c r="I43" s="29">
        <f>IF(OR($H43="",$G43=""),"",IFERROR($H43*$G43,""))</f>
        <v/>
      </c>
      <c r="J43" s="14" t="n"/>
      <c r="K43" s="14" t="n"/>
      <c r="L43" s="16" t="n"/>
      <c r="M43" s="19" t="n"/>
    </row>
    <row r="44" ht="22" customHeight="1">
      <c r="A44" s="14" t="n"/>
      <c r="B44" s="15" t="n"/>
      <c r="C44" s="16" t="n"/>
      <c r="D44" s="14" t="n"/>
      <c r="E44" s="30" t="n"/>
      <c r="F44" s="14" t="n"/>
      <c r="G44" s="31">
        <f>IF($A44="","",IFERROR(VLOOKUP($A44,Assumptions!$A$4:$B$103,2,FALSE),""))</f>
        <v/>
      </c>
      <c r="H44" s="28">
        <f>IF(OR($E44="",$F44=""),"",IF($F44="Taxable - Internal Review",$E44,IF($F44="Not Taxable - Internal Review",0,"")))</f>
        <v/>
      </c>
      <c r="I44" s="28">
        <f>IF(OR($H44="",$G44=""),"",IFERROR($H44*$G44,""))</f>
        <v/>
      </c>
      <c r="J44" s="14" t="n"/>
      <c r="K44" s="14" t="n"/>
      <c r="L44" s="16" t="n"/>
      <c r="M44" s="19" t="n"/>
    </row>
    <row r="45" ht="22" customHeight="1">
      <c r="A45" s="14" t="n"/>
      <c r="B45" s="15" t="n"/>
      <c r="C45" s="16" t="n"/>
      <c r="D45" s="14" t="n"/>
      <c r="E45" s="30" t="n"/>
      <c r="F45" s="14" t="n"/>
      <c r="G45" s="32">
        <f>IF($A45="","",IFERROR(VLOOKUP($A45,Assumptions!$A$4:$B$103,2,FALSE),""))</f>
        <v/>
      </c>
      <c r="H45" s="29">
        <f>IF(OR($E45="",$F45=""),"",IF($F45="Taxable - Internal Review",$E45,IF($F45="Not Taxable - Internal Review",0,"")))</f>
        <v/>
      </c>
      <c r="I45" s="29">
        <f>IF(OR($H45="",$G45=""),"",IFERROR($H45*$G45,""))</f>
        <v/>
      </c>
      <c r="J45" s="14" t="n"/>
      <c r="K45" s="14" t="n"/>
      <c r="L45" s="16" t="n"/>
      <c r="M45" s="19" t="n"/>
    </row>
    <row r="46" ht="22" customHeight="1">
      <c r="A46" s="14" t="n"/>
      <c r="B46" s="15" t="n"/>
      <c r="C46" s="16" t="n"/>
      <c r="D46" s="14" t="n"/>
      <c r="E46" s="30" t="n"/>
      <c r="F46" s="14" t="n"/>
      <c r="G46" s="31">
        <f>IF($A46="","",IFERROR(VLOOKUP($A46,Assumptions!$A$4:$B$103,2,FALSE),""))</f>
        <v/>
      </c>
      <c r="H46" s="28">
        <f>IF(OR($E46="",$F46=""),"",IF($F46="Taxable - Internal Review",$E46,IF($F46="Not Taxable - Internal Review",0,"")))</f>
        <v/>
      </c>
      <c r="I46" s="28">
        <f>IF(OR($H46="",$G46=""),"",IFERROR($H46*$G46,""))</f>
        <v/>
      </c>
      <c r="J46" s="14" t="n"/>
      <c r="K46" s="14" t="n"/>
      <c r="L46" s="16" t="n"/>
      <c r="M46" s="19" t="n"/>
    </row>
    <row r="47" ht="22" customHeight="1">
      <c r="A47" s="14" t="n"/>
      <c r="B47" s="15" t="n"/>
      <c r="C47" s="16" t="n"/>
      <c r="D47" s="14" t="n"/>
      <c r="E47" s="30" t="n"/>
      <c r="F47" s="14" t="n"/>
      <c r="G47" s="32">
        <f>IF($A47="","",IFERROR(VLOOKUP($A47,Assumptions!$A$4:$B$103,2,FALSE),""))</f>
        <v/>
      </c>
      <c r="H47" s="29">
        <f>IF(OR($E47="",$F47=""),"",IF($F47="Taxable - Internal Review",$E47,IF($F47="Not Taxable - Internal Review",0,"")))</f>
        <v/>
      </c>
      <c r="I47" s="29">
        <f>IF(OR($H47="",$G47=""),"",IFERROR($H47*$G47,""))</f>
        <v/>
      </c>
      <c r="J47" s="14" t="n"/>
      <c r="K47" s="14" t="n"/>
      <c r="L47" s="16" t="n"/>
      <c r="M47" s="19" t="n"/>
    </row>
    <row r="48" ht="22" customHeight="1">
      <c r="A48" s="14" t="n"/>
      <c r="B48" s="15" t="n"/>
      <c r="C48" s="16" t="n"/>
      <c r="D48" s="14" t="n"/>
      <c r="E48" s="30" t="n"/>
      <c r="F48" s="14" t="n"/>
      <c r="G48" s="31">
        <f>IF($A48="","",IFERROR(VLOOKUP($A48,Assumptions!$A$4:$B$103,2,FALSE),""))</f>
        <v/>
      </c>
      <c r="H48" s="28">
        <f>IF(OR($E48="",$F48=""),"",IF($F48="Taxable - Internal Review",$E48,IF($F48="Not Taxable - Internal Review",0,"")))</f>
        <v/>
      </c>
      <c r="I48" s="28">
        <f>IF(OR($H48="",$G48=""),"",IFERROR($H48*$G48,""))</f>
        <v/>
      </c>
      <c r="J48" s="14" t="n"/>
      <c r="K48" s="14" t="n"/>
      <c r="L48" s="16" t="n"/>
      <c r="M48" s="19" t="n"/>
    </row>
    <row r="49" ht="22" customHeight="1">
      <c r="A49" s="14" t="n"/>
      <c r="B49" s="15" t="n"/>
      <c r="C49" s="16" t="n"/>
      <c r="D49" s="14" t="n"/>
      <c r="E49" s="30" t="n"/>
      <c r="F49" s="14" t="n"/>
      <c r="G49" s="32">
        <f>IF($A49="","",IFERROR(VLOOKUP($A49,Assumptions!$A$4:$B$103,2,FALSE),""))</f>
        <v/>
      </c>
      <c r="H49" s="29">
        <f>IF(OR($E49="",$F49=""),"",IF($F49="Taxable - Internal Review",$E49,IF($F49="Not Taxable - Internal Review",0,"")))</f>
        <v/>
      </c>
      <c r="I49" s="29">
        <f>IF(OR($H49="",$G49=""),"",IFERROR($H49*$G49,""))</f>
        <v/>
      </c>
      <c r="J49" s="14" t="n"/>
      <c r="K49" s="14" t="n"/>
      <c r="L49" s="16" t="n"/>
      <c r="M49" s="19" t="n"/>
    </row>
    <row r="50" ht="22" customHeight="1">
      <c r="A50" s="14" t="n"/>
      <c r="B50" s="15" t="n"/>
      <c r="C50" s="16" t="n"/>
      <c r="D50" s="14" t="n"/>
      <c r="E50" s="30" t="n"/>
      <c r="F50" s="14" t="n"/>
      <c r="G50" s="31">
        <f>IF($A50="","",IFERROR(VLOOKUP($A50,Assumptions!$A$4:$B$103,2,FALSE),""))</f>
        <v/>
      </c>
      <c r="H50" s="28">
        <f>IF(OR($E50="",$F50=""),"",IF($F50="Taxable - Internal Review",$E50,IF($F50="Not Taxable - Internal Review",0,"")))</f>
        <v/>
      </c>
      <c r="I50" s="28">
        <f>IF(OR($H50="",$G50=""),"",IFERROR($H50*$G50,""))</f>
        <v/>
      </c>
      <c r="J50" s="14" t="n"/>
      <c r="K50" s="14" t="n"/>
      <c r="L50" s="16" t="n"/>
      <c r="M50" s="19" t="n"/>
    </row>
    <row r="51" ht="22" customHeight="1">
      <c r="A51" s="14" t="n"/>
      <c r="B51" s="15" t="n"/>
      <c r="C51" s="16" t="n"/>
      <c r="D51" s="14" t="n"/>
      <c r="E51" s="30" t="n"/>
      <c r="F51" s="14" t="n"/>
      <c r="G51" s="32">
        <f>IF($A51="","",IFERROR(VLOOKUP($A51,Assumptions!$A$4:$B$103,2,FALSE),""))</f>
        <v/>
      </c>
      <c r="H51" s="29">
        <f>IF(OR($E51="",$F51=""),"",IF($F51="Taxable - Internal Review",$E51,IF($F51="Not Taxable - Internal Review",0,"")))</f>
        <v/>
      </c>
      <c r="I51" s="29">
        <f>IF(OR($H51="",$G51=""),"",IFERROR($H51*$G51,""))</f>
        <v/>
      </c>
      <c r="J51" s="14" t="n"/>
      <c r="K51" s="14" t="n"/>
      <c r="L51" s="16" t="n"/>
      <c r="M51" s="19" t="n"/>
    </row>
    <row r="52" ht="22" customHeight="1">
      <c r="A52" s="14" t="n"/>
      <c r="B52" s="15" t="n"/>
      <c r="C52" s="16" t="n"/>
      <c r="D52" s="14" t="n"/>
      <c r="E52" s="30" t="n"/>
      <c r="F52" s="14" t="n"/>
      <c r="G52" s="31">
        <f>IF($A52="","",IFERROR(VLOOKUP($A52,Assumptions!$A$4:$B$103,2,FALSE),""))</f>
        <v/>
      </c>
      <c r="H52" s="28">
        <f>IF(OR($E52="",$F52=""),"",IF($F52="Taxable - Internal Review",$E52,IF($F52="Not Taxable - Internal Review",0,"")))</f>
        <v/>
      </c>
      <c r="I52" s="28">
        <f>IF(OR($H52="",$G52=""),"",IFERROR($H52*$G52,""))</f>
        <v/>
      </c>
      <c r="J52" s="14" t="n"/>
      <c r="K52" s="14" t="n"/>
      <c r="L52" s="16" t="n"/>
      <c r="M52" s="19" t="n"/>
    </row>
    <row r="53" ht="22" customHeight="1">
      <c r="A53" s="14" t="n"/>
      <c r="B53" s="15" t="n"/>
      <c r="C53" s="16" t="n"/>
      <c r="D53" s="14" t="n"/>
      <c r="E53" s="30" t="n"/>
      <c r="F53" s="14" t="n"/>
      <c r="G53" s="32">
        <f>IF($A53="","",IFERROR(VLOOKUP($A53,Assumptions!$A$4:$B$103,2,FALSE),""))</f>
        <v/>
      </c>
      <c r="H53" s="29">
        <f>IF(OR($E53="",$F53=""),"",IF($F53="Taxable - Internal Review",$E53,IF($F53="Not Taxable - Internal Review",0,"")))</f>
        <v/>
      </c>
      <c r="I53" s="29">
        <f>IF(OR($H53="",$G53=""),"",IFERROR($H53*$G53,""))</f>
        <v/>
      </c>
      <c r="J53" s="14" t="n"/>
      <c r="K53" s="14" t="n"/>
      <c r="L53" s="16" t="n"/>
      <c r="M53" s="19" t="n"/>
    </row>
    <row r="54" ht="22" customHeight="1">
      <c r="A54" s="14" t="n"/>
      <c r="B54" s="15" t="n"/>
      <c r="C54" s="16" t="n"/>
      <c r="D54" s="14" t="n"/>
      <c r="E54" s="30" t="n"/>
      <c r="F54" s="14" t="n"/>
      <c r="G54" s="31">
        <f>IF($A54="","",IFERROR(VLOOKUP($A54,Assumptions!$A$4:$B$103,2,FALSE),""))</f>
        <v/>
      </c>
      <c r="H54" s="28">
        <f>IF(OR($E54="",$F54=""),"",IF($F54="Taxable - Internal Review",$E54,IF($F54="Not Taxable - Internal Review",0,"")))</f>
        <v/>
      </c>
      <c r="I54" s="28">
        <f>IF(OR($H54="",$G54=""),"",IFERROR($H54*$G54,""))</f>
        <v/>
      </c>
      <c r="J54" s="14" t="n"/>
      <c r="K54" s="14" t="n"/>
      <c r="L54" s="16" t="n"/>
      <c r="M54" s="19" t="n"/>
    </row>
    <row r="55" ht="22" customHeight="1">
      <c r="A55" s="14" t="n"/>
      <c r="B55" s="15" t="n"/>
      <c r="C55" s="16" t="n"/>
      <c r="D55" s="14" t="n"/>
      <c r="E55" s="30" t="n"/>
      <c r="F55" s="14" t="n"/>
      <c r="G55" s="32">
        <f>IF($A55="","",IFERROR(VLOOKUP($A55,Assumptions!$A$4:$B$103,2,FALSE),""))</f>
        <v/>
      </c>
      <c r="H55" s="29">
        <f>IF(OR($E55="",$F55=""),"",IF($F55="Taxable - Internal Review",$E55,IF($F55="Not Taxable - Internal Review",0,"")))</f>
        <v/>
      </c>
      <c r="I55" s="29">
        <f>IF(OR($H55="",$G55=""),"",IFERROR($H55*$G55,""))</f>
        <v/>
      </c>
      <c r="J55" s="14" t="n"/>
      <c r="K55" s="14" t="n"/>
      <c r="L55" s="16" t="n"/>
      <c r="M55" s="19" t="n"/>
    </row>
    <row r="56" ht="22" customHeight="1">
      <c r="A56" s="14" t="n"/>
      <c r="B56" s="15" t="n"/>
      <c r="C56" s="16" t="n"/>
      <c r="D56" s="14" t="n"/>
      <c r="E56" s="30" t="n"/>
      <c r="F56" s="14" t="n"/>
      <c r="G56" s="31">
        <f>IF($A56="","",IFERROR(VLOOKUP($A56,Assumptions!$A$4:$B$103,2,FALSE),""))</f>
        <v/>
      </c>
      <c r="H56" s="28">
        <f>IF(OR($E56="",$F56=""),"",IF($F56="Taxable - Internal Review",$E56,IF($F56="Not Taxable - Internal Review",0,"")))</f>
        <v/>
      </c>
      <c r="I56" s="28">
        <f>IF(OR($H56="",$G56=""),"",IFERROR($H56*$G56,""))</f>
        <v/>
      </c>
      <c r="J56" s="14" t="n"/>
      <c r="K56" s="14" t="n"/>
      <c r="L56" s="16" t="n"/>
      <c r="M56" s="19" t="n"/>
    </row>
    <row r="57" ht="22" customHeight="1">
      <c r="A57" s="14" t="n"/>
      <c r="B57" s="15" t="n"/>
      <c r="C57" s="16" t="n"/>
      <c r="D57" s="14" t="n"/>
      <c r="E57" s="30" t="n"/>
      <c r="F57" s="14" t="n"/>
      <c r="G57" s="32">
        <f>IF($A57="","",IFERROR(VLOOKUP($A57,Assumptions!$A$4:$B$103,2,FALSE),""))</f>
        <v/>
      </c>
      <c r="H57" s="29">
        <f>IF(OR($E57="",$F57=""),"",IF($F57="Taxable - Internal Review",$E57,IF($F57="Not Taxable - Internal Review",0,"")))</f>
        <v/>
      </c>
      <c r="I57" s="29">
        <f>IF(OR($H57="",$G57=""),"",IFERROR($H57*$G57,""))</f>
        <v/>
      </c>
      <c r="J57" s="14" t="n"/>
      <c r="K57" s="14" t="n"/>
      <c r="L57" s="16" t="n"/>
      <c r="M57" s="19" t="n"/>
    </row>
    <row r="58" ht="22" customHeight="1">
      <c r="A58" s="14" t="n"/>
      <c r="B58" s="15" t="n"/>
      <c r="C58" s="16" t="n"/>
      <c r="D58" s="14" t="n"/>
      <c r="E58" s="30" t="n"/>
      <c r="F58" s="14" t="n"/>
      <c r="G58" s="31">
        <f>IF($A58="","",IFERROR(VLOOKUP($A58,Assumptions!$A$4:$B$103,2,FALSE),""))</f>
        <v/>
      </c>
      <c r="H58" s="28">
        <f>IF(OR($E58="",$F58=""),"",IF($F58="Taxable - Internal Review",$E58,IF($F58="Not Taxable - Internal Review",0,"")))</f>
        <v/>
      </c>
      <c r="I58" s="28">
        <f>IF(OR($H58="",$G58=""),"",IFERROR($H58*$G58,""))</f>
        <v/>
      </c>
      <c r="J58" s="14" t="n"/>
      <c r="K58" s="14" t="n"/>
      <c r="L58" s="16" t="n"/>
      <c r="M58" s="19" t="n"/>
    </row>
    <row r="59" ht="22" customHeight="1">
      <c r="A59" s="14" t="n"/>
      <c r="B59" s="15" t="n"/>
      <c r="C59" s="16" t="n"/>
      <c r="D59" s="14" t="n"/>
      <c r="E59" s="30" t="n"/>
      <c r="F59" s="14" t="n"/>
      <c r="G59" s="32">
        <f>IF($A59="","",IFERROR(VLOOKUP($A59,Assumptions!$A$4:$B$103,2,FALSE),""))</f>
        <v/>
      </c>
      <c r="H59" s="29">
        <f>IF(OR($E59="",$F59=""),"",IF($F59="Taxable - Internal Review",$E59,IF($F59="Not Taxable - Internal Review",0,"")))</f>
        <v/>
      </c>
      <c r="I59" s="29">
        <f>IF(OR($H59="",$G59=""),"",IFERROR($H59*$G59,""))</f>
        <v/>
      </c>
      <c r="J59" s="14" t="n"/>
      <c r="K59" s="14" t="n"/>
      <c r="L59" s="16" t="n"/>
      <c r="M59" s="19" t="n"/>
    </row>
    <row r="60" ht="22" customHeight="1">
      <c r="A60" s="14" t="n"/>
      <c r="B60" s="15" t="n"/>
      <c r="C60" s="16" t="n"/>
      <c r="D60" s="14" t="n"/>
      <c r="E60" s="30" t="n"/>
      <c r="F60" s="14" t="n"/>
      <c r="G60" s="31">
        <f>IF($A60="","",IFERROR(VLOOKUP($A60,Assumptions!$A$4:$B$103,2,FALSE),""))</f>
        <v/>
      </c>
      <c r="H60" s="28">
        <f>IF(OR($E60="",$F60=""),"",IF($F60="Taxable - Internal Review",$E60,IF($F60="Not Taxable - Internal Review",0,"")))</f>
        <v/>
      </c>
      <c r="I60" s="28">
        <f>IF(OR($H60="",$G60=""),"",IFERROR($H60*$G60,""))</f>
        <v/>
      </c>
      <c r="J60" s="14" t="n"/>
      <c r="K60" s="14" t="n"/>
      <c r="L60" s="16" t="n"/>
      <c r="M60" s="19" t="n"/>
    </row>
    <row r="61" ht="22" customHeight="1">
      <c r="A61" s="14" t="n"/>
      <c r="B61" s="15" t="n"/>
      <c r="C61" s="16" t="n"/>
      <c r="D61" s="14" t="n"/>
      <c r="E61" s="30" t="n"/>
      <c r="F61" s="14" t="n"/>
      <c r="G61" s="32">
        <f>IF($A61="","",IFERROR(VLOOKUP($A61,Assumptions!$A$4:$B$103,2,FALSE),""))</f>
        <v/>
      </c>
      <c r="H61" s="29">
        <f>IF(OR($E61="",$F61=""),"",IF($F61="Taxable - Internal Review",$E61,IF($F61="Not Taxable - Internal Review",0,"")))</f>
        <v/>
      </c>
      <c r="I61" s="29">
        <f>IF(OR($H61="",$G61=""),"",IFERROR($H61*$G61,""))</f>
        <v/>
      </c>
      <c r="J61" s="14" t="n"/>
      <c r="K61" s="14" t="n"/>
      <c r="L61" s="16" t="n"/>
      <c r="M61" s="19" t="n"/>
    </row>
    <row r="62" ht="22" customHeight="1">
      <c r="A62" s="14" t="n"/>
      <c r="B62" s="15" t="n"/>
      <c r="C62" s="16" t="n"/>
      <c r="D62" s="14" t="n"/>
      <c r="E62" s="30" t="n"/>
      <c r="F62" s="14" t="n"/>
      <c r="G62" s="31">
        <f>IF($A62="","",IFERROR(VLOOKUP($A62,Assumptions!$A$4:$B$103,2,FALSE),""))</f>
        <v/>
      </c>
      <c r="H62" s="28">
        <f>IF(OR($E62="",$F62=""),"",IF($F62="Taxable - Internal Review",$E62,IF($F62="Not Taxable - Internal Review",0,"")))</f>
        <v/>
      </c>
      <c r="I62" s="28">
        <f>IF(OR($H62="",$G62=""),"",IFERROR($H62*$G62,""))</f>
        <v/>
      </c>
      <c r="J62" s="14" t="n"/>
      <c r="K62" s="14" t="n"/>
      <c r="L62" s="16" t="n"/>
      <c r="M62" s="19" t="n"/>
    </row>
    <row r="63" ht="22" customHeight="1">
      <c r="A63" s="14" t="n"/>
      <c r="B63" s="15" t="n"/>
      <c r="C63" s="16" t="n"/>
      <c r="D63" s="14" t="n"/>
      <c r="E63" s="30" t="n"/>
      <c r="F63" s="14" t="n"/>
      <c r="G63" s="32">
        <f>IF($A63="","",IFERROR(VLOOKUP($A63,Assumptions!$A$4:$B$103,2,FALSE),""))</f>
        <v/>
      </c>
      <c r="H63" s="29">
        <f>IF(OR($E63="",$F63=""),"",IF($F63="Taxable - Internal Review",$E63,IF($F63="Not Taxable - Internal Review",0,"")))</f>
        <v/>
      </c>
      <c r="I63" s="29">
        <f>IF(OR($H63="",$G63=""),"",IFERROR($H63*$G63,""))</f>
        <v/>
      </c>
      <c r="J63" s="14" t="n"/>
      <c r="K63" s="14" t="n"/>
      <c r="L63" s="16" t="n"/>
      <c r="M63" s="19" t="n"/>
    </row>
    <row r="64" ht="22" customHeight="1">
      <c r="A64" s="14" t="n"/>
      <c r="B64" s="15" t="n"/>
      <c r="C64" s="16" t="n"/>
      <c r="D64" s="14" t="n"/>
      <c r="E64" s="30" t="n"/>
      <c r="F64" s="14" t="n"/>
      <c r="G64" s="31">
        <f>IF($A64="","",IFERROR(VLOOKUP($A64,Assumptions!$A$4:$B$103,2,FALSE),""))</f>
        <v/>
      </c>
      <c r="H64" s="28">
        <f>IF(OR($E64="",$F64=""),"",IF($F64="Taxable - Internal Review",$E64,IF($F64="Not Taxable - Internal Review",0,"")))</f>
        <v/>
      </c>
      <c r="I64" s="28">
        <f>IF(OR($H64="",$G64=""),"",IFERROR($H64*$G64,""))</f>
        <v/>
      </c>
      <c r="J64" s="14" t="n"/>
      <c r="K64" s="14" t="n"/>
      <c r="L64" s="16" t="n"/>
      <c r="M64" s="19" t="n"/>
    </row>
    <row r="65" ht="22" customHeight="1">
      <c r="A65" s="14" t="n"/>
      <c r="B65" s="15" t="n"/>
      <c r="C65" s="16" t="n"/>
      <c r="D65" s="14" t="n"/>
      <c r="E65" s="30" t="n"/>
      <c r="F65" s="14" t="n"/>
      <c r="G65" s="32">
        <f>IF($A65="","",IFERROR(VLOOKUP($A65,Assumptions!$A$4:$B$103,2,FALSE),""))</f>
        <v/>
      </c>
      <c r="H65" s="29">
        <f>IF(OR($E65="",$F65=""),"",IF($F65="Taxable - Internal Review",$E65,IF($F65="Not Taxable - Internal Review",0,"")))</f>
        <v/>
      </c>
      <c r="I65" s="29">
        <f>IF(OR($H65="",$G65=""),"",IFERROR($H65*$G65,""))</f>
        <v/>
      </c>
      <c r="J65" s="14" t="n"/>
      <c r="K65" s="14" t="n"/>
      <c r="L65" s="16" t="n"/>
      <c r="M65" s="19" t="n"/>
    </row>
    <row r="66" ht="22" customHeight="1">
      <c r="A66" s="14" t="n"/>
      <c r="B66" s="15" t="n"/>
      <c r="C66" s="16" t="n"/>
      <c r="D66" s="14" t="n"/>
      <c r="E66" s="30" t="n"/>
      <c r="F66" s="14" t="n"/>
      <c r="G66" s="31">
        <f>IF($A66="","",IFERROR(VLOOKUP($A66,Assumptions!$A$4:$B$103,2,FALSE),""))</f>
        <v/>
      </c>
      <c r="H66" s="28">
        <f>IF(OR($E66="",$F66=""),"",IF($F66="Taxable - Internal Review",$E66,IF($F66="Not Taxable - Internal Review",0,"")))</f>
        <v/>
      </c>
      <c r="I66" s="28">
        <f>IF(OR($H66="",$G66=""),"",IFERROR($H66*$G66,""))</f>
        <v/>
      </c>
      <c r="J66" s="14" t="n"/>
      <c r="K66" s="14" t="n"/>
      <c r="L66" s="16" t="n"/>
      <c r="M66" s="19" t="n"/>
    </row>
    <row r="67" ht="22" customHeight="1">
      <c r="A67" s="14" t="n"/>
      <c r="B67" s="15" t="n"/>
      <c r="C67" s="16" t="n"/>
      <c r="D67" s="14" t="n"/>
      <c r="E67" s="30" t="n"/>
      <c r="F67" s="14" t="n"/>
      <c r="G67" s="32">
        <f>IF($A67="","",IFERROR(VLOOKUP($A67,Assumptions!$A$4:$B$103,2,FALSE),""))</f>
        <v/>
      </c>
      <c r="H67" s="29">
        <f>IF(OR($E67="",$F67=""),"",IF($F67="Taxable - Internal Review",$E67,IF($F67="Not Taxable - Internal Review",0,"")))</f>
        <v/>
      </c>
      <c r="I67" s="29">
        <f>IF(OR($H67="",$G67=""),"",IFERROR($H67*$G67,""))</f>
        <v/>
      </c>
      <c r="J67" s="14" t="n"/>
      <c r="K67" s="14" t="n"/>
      <c r="L67" s="16" t="n"/>
      <c r="M67" s="19" t="n"/>
    </row>
    <row r="68" ht="22" customHeight="1">
      <c r="A68" s="14" t="n"/>
      <c r="B68" s="15" t="n"/>
      <c r="C68" s="16" t="n"/>
      <c r="D68" s="14" t="n"/>
      <c r="E68" s="30" t="n"/>
      <c r="F68" s="14" t="n"/>
      <c r="G68" s="31">
        <f>IF($A68="","",IFERROR(VLOOKUP($A68,Assumptions!$A$4:$B$103,2,FALSE),""))</f>
        <v/>
      </c>
      <c r="H68" s="28">
        <f>IF(OR($E68="",$F68=""),"",IF($F68="Taxable - Internal Review",$E68,IF($F68="Not Taxable - Internal Review",0,"")))</f>
        <v/>
      </c>
      <c r="I68" s="28">
        <f>IF(OR($H68="",$G68=""),"",IFERROR($H68*$G68,""))</f>
        <v/>
      </c>
      <c r="J68" s="14" t="n"/>
      <c r="K68" s="14" t="n"/>
      <c r="L68" s="16" t="n"/>
      <c r="M68" s="19" t="n"/>
    </row>
    <row r="69" ht="22" customHeight="1">
      <c r="A69" s="14" t="n"/>
      <c r="B69" s="15" t="n"/>
      <c r="C69" s="16" t="n"/>
      <c r="D69" s="14" t="n"/>
      <c r="E69" s="30" t="n"/>
      <c r="F69" s="14" t="n"/>
      <c r="G69" s="32">
        <f>IF($A69="","",IFERROR(VLOOKUP($A69,Assumptions!$A$4:$B$103,2,FALSE),""))</f>
        <v/>
      </c>
      <c r="H69" s="29">
        <f>IF(OR($E69="",$F69=""),"",IF($F69="Taxable - Internal Review",$E69,IF($F69="Not Taxable - Internal Review",0,"")))</f>
        <v/>
      </c>
      <c r="I69" s="29">
        <f>IF(OR($H69="",$G69=""),"",IFERROR($H69*$G69,""))</f>
        <v/>
      </c>
      <c r="J69" s="14" t="n"/>
      <c r="K69" s="14" t="n"/>
      <c r="L69" s="16" t="n"/>
      <c r="M69" s="19" t="n"/>
    </row>
    <row r="70" ht="22" customHeight="1">
      <c r="A70" s="14" t="n"/>
      <c r="B70" s="15" t="n"/>
      <c r="C70" s="16" t="n"/>
      <c r="D70" s="14" t="n"/>
      <c r="E70" s="30" t="n"/>
      <c r="F70" s="14" t="n"/>
      <c r="G70" s="31">
        <f>IF($A70="","",IFERROR(VLOOKUP($A70,Assumptions!$A$4:$B$103,2,FALSE),""))</f>
        <v/>
      </c>
      <c r="H70" s="28">
        <f>IF(OR($E70="",$F70=""),"",IF($F70="Taxable - Internal Review",$E70,IF($F70="Not Taxable - Internal Review",0,"")))</f>
        <v/>
      </c>
      <c r="I70" s="28">
        <f>IF(OR($H70="",$G70=""),"",IFERROR($H70*$G70,""))</f>
        <v/>
      </c>
      <c r="J70" s="14" t="n"/>
      <c r="K70" s="14" t="n"/>
      <c r="L70" s="16" t="n"/>
      <c r="M70" s="19" t="n"/>
    </row>
    <row r="71" ht="22" customHeight="1">
      <c r="A71" s="14" t="n"/>
      <c r="B71" s="15" t="n"/>
      <c r="C71" s="16" t="n"/>
      <c r="D71" s="14" t="n"/>
      <c r="E71" s="30" t="n"/>
      <c r="F71" s="14" t="n"/>
      <c r="G71" s="32">
        <f>IF($A71="","",IFERROR(VLOOKUP($A71,Assumptions!$A$4:$B$103,2,FALSE),""))</f>
        <v/>
      </c>
      <c r="H71" s="29">
        <f>IF(OR($E71="",$F71=""),"",IF($F71="Taxable - Internal Review",$E71,IF($F71="Not Taxable - Internal Review",0,"")))</f>
        <v/>
      </c>
      <c r="I71" s="29">
        <f>IF(OR($H71="",$G71=""),"",IFERROR($H71*$G71,""))</f>
        <v/>
      </c>
      <c r="J71" s="14" t="n"/>
      <c r="K71" s="14" t="n"/>
      <c r="L71" s="16" t="n"/>
      <c r="M71" s="19" t="n"/>
    </row>
    <row r="72" ht="22" customHeight="1">
      <c r="A72" s="14" t="n"/>
      <c r="B72" s="15" t="n"/>
      <c r="C72" s="16" t="n"/>
      <c r="D72" s="14" t="n"/>
      <c r="E72" s="30" t="n"/>
      <c r="F72" s="14" t="n"/>
      <c r="G72" s="31">
        <f>IF($A72="","",IFERROR(VLOOKUP($A72,Assumptions!$A$4:$B$103,2,FALSE),""))</f>
        <v/>
      </c>
      <c r="H72" s="28">
        <f>IF(OR($E72="",$F72=""),"",IF($F72="Taxable - Internal Review",$E72,IF($F72="Not Taxable - Internal Review",0,"")))</f>
        <v/>
      </c>
      <c r="I72" s="28">
        <f>IF(OR($H72="",$G72=""),"",IFERROR($H72*$G72,""))</f>
        <v/>
      </c>
      <c r="J72" s="14" t="n"/>
      <c r="K72" s="14" t="n"/>
      <c r="L72" s="16" t="n"/>
      <c r="M72" s="19" t="n"/>
    </row>
    <row r="73" ht="22" customHeight="1">
      <c r="A73" s="14" t="n"/>
      <c r="B73" s="15" t="n"/>
      <c r="C73" s="16" t="n"/>
      <c r="D73" s="14" t="n"/>
      <c r="E73" s="30" t="n"/>
      <c r="F73" s="14" t="n"/>
      <c r="G73" s="32">
        <f>IF($A73="","",IFERROR(VLOOKUP($A73,Assumptions!$A$4:$B$103,2,FALSE),""))</f>
        <v/>
      </c>
      <c r="H73" s="29">
        <f>IF(OR($E73="",$F73=""),"",IF($F73="Taxable - Internal Review",$E73,IF($F73="Not Taxable - Internal Review",0,"")))</f>
        <v/>
      </c>
      <c r="I73" s="29">
        <f>IF(OR($H73="",$G73=""),"",IFERROR($H73*$G73,""))</f>
        <v/>
      </c>
      <c r="J73" s="14" t="n"/>
      <c r="K73" s="14" t="n"/>
      <c r="L73" s="16" t="n"/>
      <c r="M73" s="19" t="n"/>
    </row>
    <row r="74" ht="22" customHeight="1">
      <c r="A74" s="14" t="n"/>
      <c r="B74" s="15" t="n"/>
      <c r="C74" s="16" t="n"/>
      <c r="D74" s="14" t="n"/>
      <c r="E74" s="30" t="n"/>
      <c r="F74" s="14" t="n"/>
      <c r="G74" s="31">
        <f>IF($A74="","",IFERROR(VLOOKUP($A74,Assumptions!$A$4:$B$103,2,FALSE),""))</f>
        <v/>
      </c>
      <c r="H74" s="28">
        <f>IF(OR($E74="",$F74=""),"",IF($F74="Taxable - Internal Review",$E74,IF($F74="Not Taxable - Internal Review",0,"")))</f>
        <v/>
      </c>
      <c r="I74" s="28">
        <f>IF(OR($H74="",$G74=""),"",IFERROR($H74*$G74,""))</f>
        <v/>
      </c>
      <c r="J74" s="14" t="n"/>
      <c r="K74" s="14" t="n"/>
      <c r="L74" s="16" t="n"/>
      <c r="M74" s="19" t="n"/>
    </row>
    <row r="75" ht="22" customHeight="1">
      <c r="A75" s="14" t="n"/>
      <c r="B75" s="15" t="n"/>
      <c r="C75" s="16" t="n"/>
      <c r="D75" s="14" t="n"/>
      <c r="E75" s="30" t="n"/>
      <c r="F75" s="14" t="n"/>
      <c r="G75" s="32">
        <f>IF($A75="","",IFERROR(VLOOKUP($A75,Assumptions!$A$4:$B$103,2,FALSE),""))</f>
        <v/>
      </c>
      <c r="H75" s="29">
        <f>IF(OR($E75="",$F75=""),"",IF($F75="Taxable - Internal Review",$E75,IF($F75="Not Taxable - Internal Review",0,"")))</f>
        <v/>
      </c>
      <c r="I75" s="29">
        <f>IF(OR($H75="",$G75=""),"",IFERROR($H75*$G75,""))</f>
        <v/>
      </c>
      <c r="J75" s="14" t="n"/>
      <c r="K75" s="14" t="n"/>
      <c r="L75" s="16" t="n"/>
      <c r="M75" s="19" t="n"/>
    </row>
    <row r="76" ht="22" customHeight="1">
      <c r="A76" s="14" t="n"/>
      <c r="B76" s="15" t="n"/>
      <c r="C76" s="16" t="n"/>
      <c r="D76" s="14" t="n"/>
      <c r="E76" s="30" t="n"/>
      <c r="F76" s="14" t="n"/>
      <c r="G76" s="31">
        <f>IF($A76="","",IFERROR(VLOOKUP($A76,Assumptions!$A$4:$B$103,2,FALSE),""))</f>
        <v/>
      </c>
      <c r="H76" s="28">
        <f>IF(OR($E76="",$F76=""),"",IF($F76="Taxable - Internal Review",$E76,IF($F76="Not Taxable - Internal Review",0,"")))</f>
        <v/>
      </c>
      <c r="I76" s="28">
        <f>IF(OR($H76="",$G76=""),"",IFERROR($H76*$G76,""))</f>
        <v/>
      </c>
      <c r="J76" s="14" t="n"/>
      <c r="K76" s="14" t="n"/>
      <c r="L76" s="16" t="n"/>
      <c r="M76" s="19" t="n"/>
    </row>
    <row r="77" ht="22" customHeight="1">
      <c r="A77" s="14" t="n"/>
      <c r="B77" s="15" t="n"/>
      <c r="C77" s="16" t="n"/>
      <c r="D77" s="14" t="n"/>
      <c r="E77" s="30" t="n"/>
      <c r="F77" s="14" t="n"/>
      <c r="G77" s="32">
        <f>IF($A77="","",IFERROR(VLOOKUP($A77,Assumptions!$A$4:$B$103,2,FALSE),""))</f>
        <v/>
      </c>
      <c r="H77" s="29">
        <f>IF(OR($E77="",$F77=""),"",IF($F77="Taxable - Internal Review",$E77,IF($F77="Not Taxable - Internal Review",0,"")))</f>
        <v/>
      </c>
      <c r="I77" s="29">
        <f>IF(OR($H77="",$G77=""),"",IFERROR($H77*$G77,""))</f>
        <v/>
      </c>
      <c r="J77" s="14" t="n"/>
      <c r="K77" s="14" t="n"/>
      <c r="L77" s="16" t="n"/>
      <c r="M77" s="19" t="n"/>
    </row>
    <row r="78" ht="22" customHeight="1">
      <c r="A78" s="14" t="n"/>
      <c r="B78" s="15" t="n"/>
      <c r="C78" s="16" t="n"/>
      <c r="D78" s="14" t="n"/>
      <c r="E78" s="30" t="n"/>
      <c r="F78" s="14" t="n"/>
      <c r="G78" s="31">
        <f>IF($A78="","",IFERROR(VLOOKUP($A78,Assumptions!$A$4:$B$103,2,FALSE),""))</f>
        <v/>
      </c>
      <c r="H78" s="28">
        <f>IF(OR($E78="",$F78=""),"",IF($F78="Taxable - Internal Review",$E78,IF($F78="Not Taxable - Internal Review",0,"")))</f>
        <v/>
      </c>
      <c r="I78" s="28">
        <f>IF(OR($H78="",$G78=""),"",IFERROR($H78*$G78,""))</f>
        <v/>
      </c>
      <c r="J78" s="14" t="n"/>
      <c r="K78" s="14" t="n"/>
      <c r="L78" s="16" t="n"/>
      <c r="M78" s="19" t="n"/>
    </row>
    <row r="79" ht="22" customHeight="1">
      <c r="A79" s="14" t="n"/>
      <c r="B79" s="15" t="n"/>
      <c r="C79" s="16" t="n"/>
      <c r="D79" s="14" t="n"/>
      <c r="E79" s="30" t="n"/>
      <c r="F79" s="14" t="n"/>
      <c r="G79" s="32">
        <f>IF($A79="","",IFERROR(VLOOKUP($A79,Assumptions!$A$4:$B$103,2,FALSE),""))</f>
        <v/>
      </c>
      <c r="H79" s="29">
        <f>IF(OR($E79="",$F79=""),"",IF($F79="Taxable - Internal Review",$E79,IF($F79="Not Taxable - Internal Review",0,"")))</f>
        <v/>
      </c>
      <c r="I79" s="29">
        <f>IF(OR($H79="",$G79=""),"",IFERROR($H79*$G79,""))</f>
        <v/>
      </c>
      <c r="J79" s="14" t="n"/>
      <c r="K79" s="14" t="n"/>
      <c r="L79" s="16" t="n"/>
      <c r="M79" s="19" t="n"/>
    </row>
    <row r="80" ht="22" customHeight="1">
      <c r="A80" s="14" t="n"/>
      <c r="B80" s="15" t="n"/>
      <c r="C80" s="16" t="n"/>
      <c r="D80" s="14" t="n"/>
      <c r="E80" s="30" t="n"/>
      <c r="F80" s="14" t="n"/>
      <c r="G80" s="31">
        <f>IF($A80="","",IFERROR(VLOOKUP($A80,Assumptions!$A$4:$B$103,2,FALSE),""))</f>
        <v/>
      </c>
      <c r="H80" s="28">
        <f>IF(OR($E80="",$F80=""),"",IF($F80="Taxable - Internal Review",$E80,IF($F80="Not Taxable - Internal Review",0,"")))</f>
        <v/>
      </c>
      <c r="I80" s="28">
        <f>IF(OR($H80="",$G80=""),"",IFERROR($H80*$G80,""))</f>
        <v/>
      </c>
      <c r="J80" s="14" t="n"/>
      <c r="K80" s="14" t="n"/>
      <c r="L80" s="16" t="n"/>
      <c r="M80" s="19" t="n"/>
    </row>
    <row r="81" ht="22" customHeight="1">
      <c r="A81" s="14" t="n"/>
      <c r="B81" s="15" t="n"/>
      <c r="C81" s="16" t="n"/>
      <c r="D81" s="14" t="n"/>
      <c r="E81" s="30" t="n"/>
      <c r="F81" s="14" t="n"/>
      <c r="G81" s="32">
        <f>IF($A81="","",IFERROR(VLOOKUP($A81,Assumptions!$A$4:$B$103,2,FALSE),""))</f>
        <v/>
      </c>
      <c r="H81" s="29">
        <f>IF(OR($E81="",$F81=""),"",IF($F81="Taxable - Internal Review",$E81,IF($F81="Not Taxable - Internal Review",0,"")))</f>
        <v/>
      </c>
      <c r="I81" s="29">
        <f>IF(OR($H81="",$G81=""),"",IFERROR($H81*$G81,""))</f>
        <v/>
      </c>
      <c r="J81" s="14" t="n"/>
      <c r="K81" s="14" t="n"/>
      <c r="L81" s="16" t="n"/>
      <c r="M81" s="19" t="n"/>
    </row>
    <row r="82" ht="22" customHeight="1">
      <c r="A82" s="14" t="n"/>
      <c r="B82" s="15" t="n"/>
      <c r="C82" s="16" t="n"/>
      <c r="D82" s="14" t="n"/>
      <c r="E82" s="30" t="n"/>
      <c r="F82" s="14" t="n"/>
      <c r="G82" s="31">
        <f>IF($A82="","",IFERROR(VLOOKUP($A82,Assumptions!$A$4:$B$103,2,FALSE),""))</f>
        <v/>
      </c>
      <c r="H82" s="28">
        <f>IF(OR($E82="",$F82=""),"",IF($F82="Taxable - Internal Review",$E82,IF($F82="Not Taxable - Internal Review",0,"")))</f>
        <v/>
      </c>
      <c r="I82" s="28">
        <f>IF(OR($H82="",$G82=""),"",IFERROR($H82*$G82,""))</f>
        <v/>
      </c>
      <c r="J82" s="14" t="n"/>
      <c r="K82" s="14" t="n"/>
      <c r="L82" s="16" t="n"/>
      <c r="M82" s="19" t="n"/>
    </row>
    <row r="83" ht="22" customHeight="1">
      <c r="A83" s="14" t="n"/>
      <c r="B83" s="15" t="n"/>
      <c r="C83" s="16" t="n"/>
      <c r="D83" s="14" t="n"/>
      <c r="E83" s="30" t="n"/>
      <c r="F83" s="14" t="n"/>
      <c r="G83" s="32">
        <f>IF($A83="","",IFERROR(VLOOKUP($A83,Assumptions!$A$4:$B$103,2,FALSE),""))</f>
        <v/>
      </c>
      <c r="H83" s="29">
        <f>IF(OR($E83="",$F83=""),"",IF($F83="Taxable - Internal Review",$E83,IF($F83="Not Taxable - Internal Review",0,"")))</f>
        <v/>
      </c>
      <c r="I83" s="29">
        <f>IF(OR($H83="",$G83=""),"",IFERROR($H83*$G83,""))</f>
        <v/>
      </c>
      <c r="J83" s="14" t="n"/>
      <c r="K83" s="14" t="n"/>
      <c r="L83" s="16" t="n"/>
      <c r="M83" s="19" t="n"/>
    </row>
    <row r="84" ht="22" customHeight="1">
      <c r="A84" s="14" t="n"/>
      <c r="B84" s="15" t="n"/>
      <c r="C84" s="16" t="n"/>
      <c r="D84" s="14" t="n"/>
      <c r="E84" s="30" t="n"/>
      <c r="F84" s="14" t="n"/>
      <c r="G84" s="31">
        <f>IF($A84="","",IFERROR(VLOOKUP($A84,Assumptions!$A$4:$B$103,2,FALSE),""))</f>
        <v/>
      </c>
      <c r="H84" s="28">
        <f>IF(OR($E84="",$F84=""),"",IF($F84="Taxable - Internal Review",$E84,IF($F84="Not Taxable - Internal Review",0,"")))</f>
        <v/>
      </c>
      <c r="I84" s="28">
        <f>IF(OR($H84="",$G84=""),"",IFERROR($H84*$G84,""))</f>
        <v/>
      </c>
      <c r="J84" s="14" t="n"/>
      <c r="K84" s="14" t="n"/>
      <c r="L84" s="16" t="n"/>
      <c r="M84" s="19" t="n"/>
    </row>
    <row r="85" ht="22" customHeight="1">
      <c r="A85" s="14" t="n"/>
      <c r="B85" s="15" t="n"/>
      <c r="C85" s="16" t="n"/>
      <c r="D85" s="14" t="n"/>
      <c r="E85" s="30" t="n"/>
      <c r="F85" s="14" t="n"/>
      <c r="G85" s="32">
        <f>IF($A85="","",IFERROR(VLOOKUP($A85,Assumptions!$A$4:$B$103,2,FALSE),""))</f>
        <v/>
      </c>
      <c r="H85" s="29">
        <f>IF(OR($E85="",$F85=""),"",IF($F85="Taxable - Internal Review",$E85,IF($F85="Not Taxable - Internal Review",0,"")))</f>
        <v/>
      </c>
      <c r="I85" s="29">
        <f>IF(OR($H85="",$G85=""),"",IFERROR($H85*$G85,""))</f>
        <v/>
      </c>
      <c r="J85" s="14" t="n"/>
      <c r="K85" s="14" t="n"/>
      <c r="L85" s="16" t="n"/>
      <c r="M85" s="19" t="n"/>
    </row>
    <row r="86" ht="22" customHeight="1">
      <c r="A86" s="14" t="n"/>
      <c r="B86" s="15" t="n"/>
      <c r="C86" s="16" t="n"/>
      <c r="D86" s="14" t="n"/>
      <c r="E86" s="30" t="n"/>
      <c r="F86" s="14" t="n"/>
      <c r="G86" s="31">
        <f>IF($A86="","",IFERROR(VLOOKUP($A86,Assumptions!$A$4:$B$103,2,FALSE),""))</f>
        <v/>
      </c>
      <c r="H86" s="28">
        <f>IF(OR($E86="",$F86=""),"",IF($F86="Taxable - Internal Review",$E86,IF($F86="Not Taxable - Internal Review",0,"")))</f>
        <v/>
      </c>
      <c r="I86" s="28">
        <f>IF(OR($H86="",$G86=""),"",IFERROR($H86*$G86,""))</f>
        <v/>
      </c>
      <c r="J86" s="14" t="n"/>
      <c r="K86" s="14" t="n"/>
      <c r="L86" s="16" t="n"/>
      <c r="M86" s="19" t="n"/>
    </row>
    <row r="87" ht="22" customHeight="1">
      <c r="A87" s="14" t="n"/>
      <c r="B87" s="15" t="n"/>
      <c r="C87" s="16" t="n"/>
      <c r="D87" s="14" t="n"/>
      <c r="E87" s="30" t="n"/>
      <c r="F87" s="14" t="n"/>
      <c r="G87" s="32">
        <f>IF($A87="","",IFERROR(VLOOKUP($A87,Assumptions!$A$4:$B$103,2,FALSE),""))</f>
        <v/>
      </c>
      <c r="H87" s="29">
        <f>IF(OR($E87="",$F87=""),"",IF($F87="Taxable - Internal Review",$E87,IF($F87="Not Taxable - Internal Review",0,"")))</f>
        <v/>
      </c>
      <c r="I87" s="29">
        <f>IF(OR($H87="",$G87=""),"",IFERROR($H87*$G87,""))</f>
        <v/>
      </c>
      <c r="J87" s="14" t="n"/>
      <c r="K87" s="14" t="n"/>
      <c r="L87" s="16" t="n"/>
      <c r="M87" s="19" t="n"/>
    </row>
    <row r="88" ht="22" customHeight="1">
      <c r="A88" s="14" t="n"/>
      <c r="B88" s="15" t="n"/>
      <c r="C88" s="16" t="n"/>
      <c r="D88" s="14" t="n"/>
      <c r="E88" s="30" t="n"/>
      <c r="F88" s="14" t="n"/>
      <c r="G88" s="31">
        <f>IF($A88="","",IFERROR(VLOOKUP($A88,Assumptions!$A$4:$B$103,2,FALSE),""))</f>
        <v/>
      </c>
      <c r="H88" s="28">
        <f>IF(OR($E88="",$F88=""),"",IF($F88="Taxable - Internal Review",$E88,IF($F88="Not Taxable - Internal Review",0,"")))</f>
        <v/>
      </c>
      <c r="I88" s="28">
        <f>IF(OR($H88="",$G88=""),"",IFERROR($H88*$G88,""))</f>
        <v/>
      </c>
      <c r="J88" s="14" t="n"/>
      <c r="K88" s="14" t="n"/>
      <c r="L88" s="16" t="n"/>
      <c r="M88" s="19" t="n"/>
    </row>
    <row r="89" ht="22" customHeight="1">
      <c r="A89" s="14" t="n"/>
      <c r="B89" s="15" t="n"/>
      <c r="C89" s="16" t="n"/>
      <c r="D89" s="14" t="n"/>
      <c r="E89" s="30" t="n"/>
      <c r="F89" s="14" t="n"/>
      <c r="G89" s="32">
        <f>IF($A89="","",IFERROR(VLOOKUP($A89,Assumptions!$A$4:$B$103,2,FALSE),""))</f>
        <v/>
      </c>
      <c r="H89" s="29">
        <f>IF(OR($E89="",$F89=""),"",IF($F89="Taxable - Internal Review",$E89,IF($F89="Not Taxable - Internal Review",0,"")))</f>
        <v/>
      </c>
      <c r="I89" s="29">
        <f>IF(OR($H89="",$G89=""),"",IFERROR($H89*$G89,""))</f>
        <v/>
      </c>
      <c r="J89" s="14" t="n"/>
      <c r="K89" s="14" t="n"/>
      <c r="L89" s="16" t="n"/>
      <c r="M89" s="19" t="n"/>
    </row>
    <row r="90" ht="22" customHeight="1">
      <c r="A90" s="14" t="n"/>
      <c r="B90" s="15" t="n"/>
      <c r="C90" s="16" t="n"/>
      <c r="D90" s="14" t="n"/>
      <c r="E90" s="30" t="n"/>
      <c r="F90" s="14" t="n"/>
      <c r="G90" s="31">
        <f>IF($A90="","",IFERROR(VLOOKUP($A90,Assumptions!$A$4:$B$103,2,FALSE),""))</f>
        <v/>
      </c>
      <c r="H90" s="28">
        <f>IF(OR($E90="",$F90=""),"",IF($F90="Taxable - Internal Review",$E90,IF($F90="Not Taxable - Internal Review",0,"")))</f>
        <v/>
      </c>
      <c r="I90" s="28">
        <f>IF(OR($H90="",$G90=""),"",IFERROR($H90*$G90,""))</f>
        <v/>
      </c>
      <c r="J90" s="14" t="n"/>
      <c r="K90" s="14" t="n"/>
      <c r="L90" s="16" t="n"/>
      <c r="M90" s="19" t="n"/>
    </row>
    <row r="91" ht="22" customHeight="1">
      <c r="A91" s="14" t="n"/>
      <c r="B91" s="15" t="n"/>
      <c r="C91" s="16" t="n"/>
      <c r="D91" s="14" t="n"/>
      <c r="E91" s="30" t="n"/>
      <c r="F91" s="14" t="n"/>
      <c r="G91" s="32">
        <f>IF($A91="","",IFERROR(VLOOKUP($A91,Assumptions!$A$4:$B$103,2,FALSE),""))</f>
        <v/>
      </c>
      <c r="H91" s="29">
        <f>IF(OR($E91="",$F91=""),"",IF($F91="Taxable - Internal Review",$E91,IF($F91="Not Taxable - Internal Review",0,"")))</f>
        <v/>
      </c>
      <c r="I91" s="29">
        <f>IF(OR($H91="",$G91=""),"",IFERROR($H91*$G91,""))</f>
        <v/>
      </c>
      <c r="J91" s="14" t="n"/>
      <c r="K91" s="14" t="n"/>
      <c r="L91" s="16" t="n"/>
      <c r="M91" s="19" t="n"/>
    </row>
    <row r="92" ht="22" customHeight="1">
      <c r="A92" s="14" t="n"/>
      <c r="B92" s="15" t="n"/>
      <c r="C92" s="16" t="n"/>
      <c r="D92" s="14" t="n"/>
      <c r="E92" s="30" t="n"/>
      <c r="F92" s="14" t="n"/>
      <c r="G92" s="31">
        <f>IF($A92="","",IFERROR(VLOOKUP($A92,Assumptions!$A$4:$B$103,2,FALSE),""))</f>
        <v/>
      </c>
      <c r="H92" s="28">
        <f>IF(OR($E92="",$F92=""),"",IF($F92="Taxable - Internal Review",$E92,IF($F92="Not Taxable - Internal Review",0,"")))</f>
        <v/>
      </c>
      <c r="I92" s="28">
        <f>IF(OR($H92="",$G92=""),"",IFERROR($H92*$G92,""))</f>
        <v/>
      </c>
      <c r="J92" s="14" t="n"/>
      <c r="K92" s="14" t="n"/>
      <c r="L92" s="16" t="n"/>
      <c r="M92" s="19" t="n"/>
    </row>
    <row r="93" ht="22" customHeight="1">
      <c r="A93" s="14" t="n"/>
      <c r="B93" s="15" t="n"/>
      <c r="C93" s="16" t="n"/>
      <c r="D93" s="14" t="n"/>
      <c r="E93" s="30" t="n"/>
      <c r="F93" s="14" t="n"/>
      <c r="G93" s="32">
        <f>IF($A93="","",IFERROR(VLOOKUP($A93,Assumptions!$A$4:$B$103,2,FALSE),""))</f>
        <v/>
      </c>
      <c r="H93" s="29">
        <f>IF(OR($E93="",$F93=""),"",IF($F93="Taxable - Internal Review",$E93,IF($F93="Not Taxable - Internal Review",0,"")))</f>
        <v/>
      </c>
      <c r="I93" s="29">
        <f>IF(OR($H93="",$G93=""),"",IFERROR($H93*$G93,""))</f>
        <v/>
      </c>
      <c r="J93" s="14" t="n"/>
      <c r="K93" s="14" t="n"/>
      <c r="L93" s="16" t="n"/>
      <c r="M93" s="19" t="n"/>
    </row>
    <row r="94" ht="22" customHeight="1">
      <c r="A94" s="14" t="n"/>
      <c r="B94" s="15" t="n"/>
      <c r="C94" s="16" t="n"/>
      <c r="D94" s="14" t="n"/>
      <c r="E94" s="30" t="n"/>
      <c r="F94" s="14" t="n"/>
      <c r="G94" s="31">
        <f>IF($A94="","",IFERROR(VLOOKUP($A94,Assumptions!$A$4:$B$103,2,FALSE),""))</f>
        <v/>
      </c>
      <c r="H94" s="28">
        <f>IF(OR($E94="",$F94=""),"",IF($F94="Taxable - Internal Review",$E94,IF($F94="Not Taxable - Internal Review",0,"")))</f>
        <v/>
      </c>
      <c r="I94" s="28">
        <f>IF(OR($H94="",$G94=""),"",IFERROR($H94*$G94,""))</f>
        <v/>
      </c>
      <c r="J94" s="14" t="n"/>
      <c r="K94" s="14" t="n"/>
      <c r="L94" s="16" t="n"/>
      <c r="M94" s="19" t="n"/>
    </row>
    <row r="95" ht="22" customHeight="1">
      <c r="A95" s="14" t="n"/>
      <c r="B95" s="15" t="n"/>
      <c r="C95" s="16" t="n"/>
      <c r="D95" s="14" t="n"/>
      <c r="E95" s="30" t="n"/>
      <c r="F95" s="14" t="n"/>
      <c r="G95" s="32">
        <f>IF($A95="","",IFERROR(VLOOKUP($A95,Assumptions!$A$4:$B$103,2,FALSE),""))</f>
        <v/>
      </c>
      <c r="H95" s="29">
        <f>IF(OR($E95="",$F95=""),"",IF($F95="Taxable - Internal Review",$E95,IF($F95="Not Taxable - Internal Review",0,"")))</f>
        <v/>
      </c>
      <c r="I95" s="29">
        <f>IF(OR($H95="",$G95=""),"",IFERROR($H95*$G95,""))</f>
        <v/>
      </c>
      <c r="J95" s="14" t="n"/>
      <c r="K95" s="14" t="n"/>
      <c r="L95" s="16" t="n"/>
      <c r="M95" s="19" t="n"/>
    </row>
    <row r="96" ht="22" customHeight="1">
      <c r="A96" s="14" t="n"/>
      <c r="B96" s="15" t="n"/>
      <c r="C96" s="16" t="n"/>
      <c r="D96" s="14" t="n"/>
      <c r="E96" s="30" t="n"/>
      <c r="F96" s="14" t="n"/>
      <c r="G96" s="31">
        <f>IF($A96="","",IFERROR(VLOOKUP($A96,Assumptions!$A$4:$B$103,2,FALSE),""))</f>
        <v/>
      </c>
      <c r="H96" s="28">
        <f>IF(OR($E96="",$F96=""),"",IF($F96="Taxable - Internal Review",$E96,IF($F96="Not Taxable - Internal Review",0,"")))</f>
        <v/>
      </c>
      <c r="I96" s="28">
        <f>IF(OR($H96="",$G96=""),"",IFERROR($H96*$G96,""))</f>
        <v/>
      </c>
      <c r="J96" s="14" t="n"/>
      <c r="K96" s="14" t="n"/>
      <c r="L96" s="16" t="n"/>
      <c r="M96" s="19" t="n"/>
    </row>
    <row r="97" ht="22" customHeight="1">
      <c r="A97" s="14" t="n"/>
      <c r="B97" s="15" t="n"/>
      <c r="C97" s="16" t="n"/>
      <c r="D97" s="14" t="n"/>
      <c r="E97" s="30" t="n"/>
      <c r="F97" s="14" t="n"/>
      <c r="G97" s="32">
        <f>IF($A97="","",IFERROR(VLOOKUP($A97,Assumptions!$A$4:$B$103,2,FALSE),""))</f>
        <v/>
      </c>
      <c r="H97" s="29">
        <f>IF(OR($E97="",$F97=""),"",IF($F97="Taxable - Internal Review",$E97,IF($F97="Not Taxable - Internal Review",0,"")))</f>
        <v/>
      </c>
      <c r="I97" s="29">
        <f>IF(OR($H97="",$G97=""),"",IFERROR($H97*$G97,""))</f>
        <v/>
      </c>
      <c r="J97" s="14" t="n"/>
      <c r="K97" s="14" t="n"/>
      <c r="L97" s="16" t="n"/>
      <c r="M97" s="19" t="n"/>
    </row>
    <row r="98" ht="22" customHeight="1">
      <c r="A98" s="14" t="n"/>
      <c r="B98" s="15" t="n"/>
      <c r="C98" s="16" t="n"/>
      <c r="D98" s="14" t="n"/>
      <c r="E98" s="30" t="n"/>
      <c r="F98" s="14" t="n"/>
      <c r="G98" s="31">
        <f>IF($A98="","",IFERROR(VLOOKUP($A98,Assumptions!$A$4:$B$103,2,FALSE),""))</f>
        <v/>
      </c>
      <c r="H98" s="28">
        <f>IF(OR($E98="",$F98=""),"",IF($F98="Taxable - Internal Review",$E98,IF($F98="Not Taxable - Internal Review",0,"")))</f>
        <v/>
      </c>
      <c r="I98" s="28">
        <f>IF(OR($H98="",$G98=""),"",IFERROR($H98*$G98,""))</f>
        <v/>
      </c>
      <c r="J98" s="14" t="n"/>
      <c r="K98" s="14" t="n"/>
      <c r="L98" s="16" t="n"/>
      <c r="M98" s="19" t="n"/>
    </row>
    <row r="99" ht="22" customHeight="1">
      <c r="A99" s="14" t="n"/>
      <c r="B99" s="15" t="n"/>
      <c r="C99" s="16" t="n"/>
      <c r="D99" s="14" t="n"/>
      <c r="E99" s="30" t="n"/>
      <c r="F99" s="14" t="n"/>
      <c r="G99" s="32">
        <f>IF($A99="","",IFERROR(VLOOKUP($A99,Assumptions!$A$4:$B$103,2,FALSE),""))</f>
        <v/>
      </c>
      <c r="H99" s="29">
        <f>IF(OR($E99="",$F99=""),"",IF($F99="Taxable - Internal Review",$E99,IF($F99="Not Taxable - Internal Review",0,"")))</f>
        <v/>
      </c>
      <c r="I99" s="29">
        <f>IF(OR($H99="",$G99=""),"",IFERROR($H99*$G99,""))</f>
        <v/>
      </c>
      <c r="J99" s="14" t="n"/>
      <c r="K99" s="14" t="n"/>
      <c r="L99" s="16" t="n"/>
      <c r="M99" s="19" t="n"/>
    </row>
    <row r="100" ht="22" customHeight="1">
      <c r="A100" s="14" t="n"/>
      <c r="B100" s="15" t="n"/>
      <c r="C100" s="16" t="n"/>
      <c r="D100" s="14" t="n"/>
      <c r="E100" s="30" t="n"/>
      <c r="F100" s="14" t="n"/>
      <c r="G100" s="31">
        <f>IF($A100="","",IFERROR(VLOOKUP($A100,Assumptions!$A$4:$B$103,2,FALSE),""))</f>
        <v/>
      </c>
      <c r="H100" s="28">
        <f>IF(OR($E100="",$F100=""),"",IF($F100="Taxable - Internal Review",$E100,IF($F100="Not Taxable - Internal Review",0,"")))</f>
        <v/>
      </c>
      <c r="I100" s="28">
        <f>IF(OR($H100="",$G100=""),"",IFERROR($H100*$G100,""))</f>
        <v/>
      </c>
      <c r="J100" s="14" t="n"/>
      <c r="K100" s="14" t="n"/>
      <c r="L100" s="16" t="n"/>
      <c r="M100" s="19" t="n"/>
    </row>
    <row r="101" ht="22" customHeight="1">
      <c r="A101" s="14" t="n"/>
      <c r="B101" s="15" t="n"/>
      <c r="C101" s="16" t="n"/>
      <c r="D101" s="14" t="n"/>
      <c r="E101" s="30" t="n"/>
      <c r="F101" s="14" t="n"/>
      <c r="G101" s="32">
        <f>IF($A101="","",IFERROR(VLOOKUP($A101,Assumptions!$A$4:$B$103,2,FALSE),""))</f>
        <v/>
      </c>
      <c r="H101" s="29">
        <f>IF(OR($E101="",$F101=""),"",IF($F101="Taxable - Internal Review",$E101,IF($F101="Not Taxable - Internal Review",0,"")))</f>
        <v/>
      </c>
      <c r="I101" s="29">
        <f>IF(OR($H101="",$G101=""),"",IFERROR($H101*$G101,""))</f>
        <v/>
      </c>
      <c r="J101" s="14" t="n"/>
      <c r="K101" s="14" t="n"/>
      <c r="L101" s="16" t="n"/>
      <c r="M101" s="19" t="n"/>
    </row>
    <row r="102" ht="22" customHeight="1">
      <c r="A102" s="14" t="n"/>
      <c r="B102" s="15" t="n"/>
      <c r="C102" s="16" t="n"/>
      <c r="D102" s="14" t="n"/>
      <c r="E102" s="30" t="n"/>
      <c r="F102" s="14" t="n"/>
      <c r="G102" s="31">
        <f>IF($A102="","",IFERROR(VLOOKUP($A102,Assumptions!$A$4:$B$103,2,FALSE),""))</f>
        <v/>
      </c>
      <c r="H102" s="28">
        <f>IF(OR($E102="",$F102=""),"",IF($F102="Taxable - Internal Review",$E102,IF($F102="Not Taxable - Internal Review",0,"")))</f>
        <v/>
      </c>
      <c r="I102" s="28">
        <f>IF(OR($H102="",$G102=""),"",IFERROR($H102*$G102,""))</f>
        <v/>
      </c>
      <c r="J102" s="14" t="n"/>
      <c r="K102" s="14" t="n"/>
      <c r="L102" s="16" t="n"/>
      <c r="M102" s="19" t="n"/>
    </row>
    <row r="103" ht="22" customHeight="1">
      <c r="A103" s="14" t="n"/>
      <c r="B103" s="15" t="n"/>
      <c r="C103" s="16" t="n"/>
      <c r="D103" s="14" t="n"/>
      <c r="E103" s="30" t="n"/>
      <c r="F103" s="14" t="n"/>
      <c r="G103" s="32">
        <f>IF($A103="","",IFERROR(VLOOKUP($A103,Assumptions!$A$4:$B$103,2,FALSE),""))</f>
        <v/>
      </c>
      <c r="H103" s="29">
        <f>IF(OR($E103="",$F103=""),"",IF($F103="Taxable - Internal Review",$E103,IF($F103="Not Taxable - Internal Review",0,"")))</f>
        <v/>
      </c>
      <c r="I103" s="29">
        <f>IF(OR($H103="",$G103=""),"",IFERROR($H103*$G103,""))</f>
        <v/>
      </c>
      <c r="J103" s="14" t="n"/>
      <c r="K103" s="14" t="n"/>
      <c r="L103" s="16" t="n"/>
      <c r="M103" s="19" t="n"/>
    </row>
    <row r="104" ht="22" customHeight="1">
      <c r="A104" s="14" t="n"/>
      <c r="B104" s="15" t="n"/>
      <c r="C104" s="16" t="n"/>
      <c r="D104" s="14" t="n"/>
      <c r="E104" s="30" t="n"/>
      <c r="F104" s="14" t="n"/>
      <c r="G104" s="31">
        <f>IF($A104="","",IFERROR(VLOOKUP($A104,Assumptions!$A$4:$B$103,2,FALSE),""))</f>
        <v/>
      </c>
      <c r="H104" s="28">
        <f>IF(OR($E104="",$F104=""),"",IF($F104="Taxable - Internal Review",$E104,IF($F104="Not Taxable - Internal Review",0,"")))</f>
        <v/>
      </c>
      <c r="I104" s="28">
        <f>IF(OR($H104="",$G104=""),"",IFERROR($H104*$G104,""))</f>
        <v/>
      </c>
      <c r="J104" s="14" t="n"/>
      <c r="K104" s="14" t="n"/>
      <c r="L104" s="16" t="n"/>
      <c r="M104" s="19" t="n"/>
    </row>
    <row r="105" ht="22" customHeight="1">
      <c r="A105" s="14" t="n"/>
      <c r="B105" s="15" t="n"/>
      <c r="C105" s="16" t="n"/>
      <c r="D105" s="14" t="n"/>
      <c r="E105" s="30" t="n"/>
      <c r="F105" s="14" t="n"/>
      <c r="G105" s="32">
        <f>IF($A105="","",IFERROR(VLOOKUP($A105,Assumptions!$A$4:$B$103,2,FALSE),""))</f>
        <v/>
      </c>
      <c r="H105" s="29">
        <f>IF(OR($E105="",$F105=""),"",IF($F105="Taxable - Internal Review",$E105,IF($F105="Not Taxable - Internal Review",0,"")))</f>
        <v/>
      </c>
      <c r="I105" s="29">
        <f>IF(OR($H105="",$G105=""),"",IFERROR($H105*$G105,""))</f>
        <v/>
      </c>
      <c r="J105" s="14" t="n"/>
      <c r="K105" s="14" t="n"/>
      <c r="L105" s="16" t="n"/>
      <c r="M105" s="19" t="n"/>
    </row>
    <row r="106" ht="22" customHeight="1">
      <c r="A106" s="14" t="n"/>
      <c r="B106" s="15" t="n"/>
      <c r="C106" s="16" t="n"/>
      <c r="D106" s="14" t="n"/>
      <c r="E106" s="30" t="n"/>
      <c r="F106" s="14" t="n"/>
      <c r="G106" s="31">
        <f>IF($A106="","",IFERROR(VLOOKUP($A106,Assumptions!$A$4:$B$103,2,FALSE),""))</f>
        <v/>
      </c>
      <c r="H106" s="28">
        <f>IF(OR($E106="",$F106=""),"",IF($F106="Taxable - Internal Review",$E106,IF($F106="Not Taxable - Internal Review",0,"")))</f>
        <v/>
      </c>
      <c r="I106" s="28">
        <f>IF(OR($H106="",$G106=""),"",IFERROR($H106*$G106,""))</f>
        <v/>
      </c>
      <c r="J106" s="14" t="n"/>
      <c r="K106" s="14" t="n"/>
      <c r="L106" s="16" t="n"/>
      <c r="M106" s="19" t="n"/>
    </row>
    <row r="107" ht="22" customHeight="1">
      <c r="A107" s="14" t="n"/>
      <c r="B107" s="15" t="n"/>
      <c r="C107" s="16" t="n"/>
      <c r="D107" s="14" t="n"/>
      <c r="E107" s="30" t="n"/>
      <c r="F107" s="14" t="n"/>
      <c r="G107" s="32">
        <f>IF($A107="","",IFERROR(VLOOKUP($A107,Assumptions!$A$4:$B$103,2,FALSE),""))</f>
        <v/>
      </c>
      <c r="H107" s="29">
        <f>IF(OR($E107="",$F107=""),"",IF($F107="Taxable - Internal Review",$E107,IF($F107="Not Taxable - Internal Review",0,"")))</f>
        <v/>
      </c>
      <c r="I107" s="29">
        <f>IF(OR($H107="",$G107=""),"",IFERROR($H107*$G107,""))</f>
        <v/>
      </c>
      <c r="J107" s="14" t="n"/>
      <c r="K107" s="14" t="n"/>
      <c r="L107" s="16" t="n"/>
      <c r="M107" s="19" t="n"/>
    </row>
    <row r="108" ht="22" customHeight="1">
      <c r="A108" s="14" t="n"/>
      <c r="B108" s="15" t="n"/>
      <c r="C108" s="16" t="n"/>
      <c r="D108" s="14" t="n"/>
      <c r="E108" s="30" t="n"/>
      <c r="F108" s="14" t="n"/>
      <c r="G108" s="31">
        <f>IF($A108="","",IFERROR(VLOOKUP($A108,Assumptions!$A$4:$B$103,2,FALSE),""))</f>
        <v/>
      </c>
      <c r="H108" s="28">
        <f>IF(OR($E108="",$F108=""),"",IF($F108="Taxable - Internal Review",$E108,IF($F108="Not Taxable - Internal Review",0,"")))</f>
        <v/>
      </c>
      <c r="I108" s="28">
        <f>IF(OR($H108="",$G108=""),"",IFERROR($H108*$G108,""))</f>
        <v/>
      </c>
      <c r="J108" s="14" t="n"/>
      <c r="K108" s="14" t="n"/>
      <c r="L108" s="16" t="n"/>
      <c r="M108" s="19" t="n"/>
    </row>
    <row r="109" ht="22" customHeight="1">
      <c r="A109" s="14" t="n"/>
      <c r="B109" s="15" t="n"/>
      <c r="C109" s="16" t="n"/>
      <c r="D109" s="14" t="n"/>
      <c r="E109" s="30" t="n"/>
      <c r="F109" s="14" t="n"/>
      <c r="G109" s="32">
        <f>IF($A109="","",IFERROR(VLOOKUP($A109,Assumptions!$A$4:$B$103,2,FALSE),""))</f>
        <v/>
      </c>
      <c r="H109" s="29">
        <f>IF(OR($E109="",$F109=""),"",IF($F109="Taxable - Internal Review",$E109,IF($F109="Not Taxable - Internal Review",0,"")))</f>
        <v/>
      </c>
      <c r="I109" s="29">
        <f>IF(OR($H109="",$G109=""),"",IFERROR($H109*$G109,""))</f>
        <v/>
      </c>
      <c r="J109" s="14" t="n"/>
      <c r="K109" s="14" t="n"/>
      <c r="L109" s="16" t="n"/>
      <c r="M109" s="19" t="n"/>
    </row>
    <row r="110" ht="22" customHeight="1">
      <c r="A110" s="14" t="n"/>
      <c r="B110" s="15" t="n"/>
      <c r="C110" s="16" t="n"/>
      <c r="D110" s="14" t="n"/>
      <c r="E110" s="30" t="n"/>
      <c r="F110" s="14" t="n"/>
      <c r="G110" s="31">
        <f>IF($A110="","",IFERROR(VLOOKUP($A110,Assumptions!$A$4:$B$103,2,FALSE),""))</f>
        <v/>
      </c>
      <c r="H110" s="28">
        <f>IF(OR($E110="",$F110=""),"",IF($F110="Taxable - Internal Review",$E110,IF($F110="Not Taxable - Internal Review",0,"")))</f>
        <v/>
      </c>
      <c r="I110" s="28">
        <f>IF(OR($H110="",$G110=""),"",IFERROR($H110*$G110,""))</f>
        <v/>
      </c>
      <c r="J110" s="14" t="n"/>
      <c r="K110" s="14" t="n"/>
      <c r="L110" s="16" t="n"/>
      <c r="M110" s="19" t="n"/>
    </row>
    <row r="111" ht="22" customHeight="1">
      <c r="A111" s="14" t="n"/>
      <c r="B111" s="15" t="n"/>
      <c r="C111" s="16" t="n"/>
      <c r="D111" s="14" t="n"/>
      <c r="E111" s="30" t="n"/>
      <c r="F111" s="14" t="n"/>
      <c r="G111" s="32">
        <f>IF($A111="","",IFERROR(VLOOKUP($A111,Assumptions!$A$4:$B$103,2,FALSE),""))</f>
        <v/>
      </c>
      <c r="H111" s="29">
        <f>IF(OR($E111="",$F111=""),"",IF($F111="Taxable - Internal Review",$E111,IF($F111="Not Taxable - Internal Review",0,"")))</f>
        <v/>
      </c>
      <c r="I111" s="29">
        <f>IF(OR($H111="",$G111=""),"",IFERROR($H111*$G111,""))</f>
        <v/>
      </c>
      <c r="J111" s="14" t="n"/>
      <c r="K111" s="14" t="n"/>
      <c r="L111" s="16" t="n"/>
      <c r="M111" s="19" t="n"/>
    </row>
    <row r="112" ht="22" customHeight="1">
      <c r="A112" s="14" t="n"/>
      <c r="B112" s="15" t="n"/>
      <c r="C112" s="16" t="n"/>
      <c r="D112" s="14" t="n"/>
      <c r="E112" s="30" t="n"/>
      <c r="F112" s="14" t="n"/>
      <c r="G112" s="31">
        <f>IF($A112="","",IFERROR(VLOOKUP($A112,Assumptions!$A$4:$B$103,2,FALSE),""))</f>
        <v/>
      </c>
      <c r="H112" s="28">
        <f>IF(OR($E112="",$F112=""),"",IF($F112="Taxable - Internal Review",$E112,IF($F112="Not Taxable - Internal Review",0,"")))</f>
        <v/>
      </c>
      <c r="I112" s="28">
        <f>IF(OR($H112="",$G112=""),"",IFERROR($H112*$G112,""))</f>
        <v/>
      </c>
      <c r="J112" s="14" t="n"/>
      <c r="K112" s="14" t="n"/>
      <c r="L112" s="16" t="n"/>
      <c r="M112" s="19" t="n"/>
    </row>
    <row r="113" ht="22" customHeight="1">
      <c r="A113" s="14" t="n"/>
      <c r="B113" s="15" t="n"/>
      <c r="C113" s="16" t="n"/>
      <c r="D113" s="14" t="n"/>
      <c r="E113" s="30" t="n"/>
      <c r="F113" s="14" t="n"/>
      <c r="G113" s="32">
        <f>IF($A113="","",IFERROR(VLOOKUP($A113,Assumptions!$A$4:$B$103,2,FALSE),""))</f>
        <v/>
      </c>
      <c r="H113" s="29">
        <f>IF(OR($E113="",$F113=""),"",IF($F113="Taxable - Internal Review",$E113,IF($F113="Not Taxable - Internal Review",0,"")))</f>
        <v/>
      </c>
      <c r="I113" s="29">
        <f>IF(OR($H113="",$G113=""),"",IFERROR($H113*$G113,""))</f>
        <v/>
      </c>
      <c r="J113" s="14" t="n"/>
      <c r="K113" s="14" t="n"/>
      <c r="L113" s="16" t="n"/>
      <c r="M113" s="19" t="n"/>
    </row>
    <row r="114" ht="22" customHeight="1">
      <c r="A114" s="14" t="n"/>
      <c r="B114" s="15" t="n"/>
      <c r="C114" s="16" t="n"/>
      <c r="D114" s="14" t="n"/>
      <c r="E114" s="30" t="n"/>
      <c r="F114" s="14" t="n"/>
      <c r="G114" s="31">
        <f>IF($A114="","",IFERROR(VLOOKUP($A114,Assumptions!$A$4:$B$103,2,FALSE),""))</f>
        <v/>
      </c>
      <c r="H114" s="28">
        <f>IF(OR($E114="",$F114=""),"",IF($F114="Taxable - Internal Review",$E114,IF($F114="Not Taxable - Internal Review",0,"")))</f>
        <v/>
      </c>
      <c r="I114" s="28">
        <f>IF(OR($H114="",$G114=""),"",IFERROR($H114*$G114,""))</f>
        <v/>
      </c>
      <c r="J114" s="14" t="n"/>
      <c r="K114" s="14" t="n"/>
      <c r="L114" s="16" t="n"/>
      <c r="M114" s="19" t="n"/>
    </row>
    <row r="115" ht="22" customHeight="1">
      <c r="A115" s="14" t="n"/>
      <c r="B115" s="15" t="n"/>
      <c r="C115" s="16" t="n"/>
      <c r="D115" s="14" t="n"/>
      <c r="E115" s="30" t="n"/>
      <c r="F115" s="14" t="n"/>
      <c r="G115" s="32">
        <f>IF($A115="","",IFERROR(VLOOKUP($A115,Assumptions!$A$4:$B$103,2,FALSE),""))</f>
        <v/>
      </c>
      <c r="H115" s="29">
        <f>IF(OR($E115="",$F115=""),"",IF($F115="Taxable - Internal Review",$E115,IF($F115="Not Taxable - Internal Review",0,"")))</f>
        <v/>
      </c>
      <c r="I115" s="29">
        <f>IF(OR($H115="",$G115=""),"",IFERROR($H115*$G115,""))</f>
        <v/>
      </c>
      <c r="J115" s="14" t="n"/>
      <c r="K115" s="14" t="n"/>
      <c r="L115" s="16" t="n"/>
      <c r="M115" s="19" t="n"/>
    </row>
    <row r="116" ht="22" customHeight="1">
      <c r="A116" s="14" t="n"/>
      <c r="B116" s="15" t="n"/>
      <c r="C116" s="16" t="n"/>
      <c r="D116" s="14" t="n"/>
      <c r="E116" s="30" t="n"/>
      <c r="F116" s="14" t="n"/>
      <c r="G116" s="31">
        <f>IF($A116="","",IFERROR(VLOOKUP($A116,Assumptions!$A$4:$B$103,2,FALSE),""))</f>
        <v/>
      </c>
      <c r="H116" s="28">
        <f>IF(OR($E116="",$F116=""),"",IF($F116="Taxable - Internal Review",$E116,IF($F116="Not Taxable - Internal Review",0,"")))</f>
        <v/>
      </c>
      <c r="I116" s="28">
        <f>IF(OR($H116="",$G116=""),"",IFERROR($H116*$G116,""))</f>
        <v/>
      </c>
      <c r="J116" s="14" t="n"/>
      <c r="K116" s="14" t="n"/>
      <c r="L116" s="16" t="n"/>
      <c r="M116" s="19" t="n"/>
    </row>
    <row r="117" ht="22" customHeight="1">
      <c r="A117" s="14" t="n"/>
      <c r="B117" s="15" t="n"/>
      <c r="C117" s="16" t="n"/>
      <c r="D117" s="14" t="n"/>
      <c r="E117" s="30" t="n"/>
      <c r="F117" s="14" t="n"/>
      <c r="G117" s="32">
        <f>IF($A117="","",IFERROR(VLOOKUP($A117,Assumptions!$A$4:$B$103,2,FALSE),""))</f>
        <v/>
      </c>
      <c r="H117" s="29">
        <f>IF(OR($E117="",$F117=""),"",IF($F117="Taxable - Internal Review",$E117,IF($F117="Not Taxable - Internal Review",0,"")))</f>
        <v/>
      </c>
      <c r="I117" s="29">
        <f>IF(OR($H117="",$G117=""),"",IFERROR($H117*$G117,""))</f>
        <v/>
      </c>
      <c r="J117" s="14" t="n"/>
      <c r="K117" s="14" t="n"/>
      <c r="L117" s="16" t="n"/>
      <c r="M117" s="19" t="n"/>
    </row>
    <row r="118" ht="22" customHeight="1">
      <c r="A118" s="14" t="n"/>
      <c r="B118" s="15" t="n"/>
      <c r="C118" s="16" t="n"/>
      <c r="D118" s="14" t="n"/>
      <c r="E118" s="30" t="n"/>
      <c r="F118" s="14" t="n"/>
      <c r="G118" s="31">
        <f>IF($A118="","",IFERROR(VLOOKUP($A118,Assumptions!$A$4:$B$103,2,FALSE),""))</f>
        <v/>
      </c>
      <c r="H118" s="28">
        <f>IF(OR($E118="",$F118=""),"",IF($F118="Taxable - Internal Review",$E118,IF($F118="Not Taxable - Internal Review",0,"")))</f>
        <v/>
      </c>
      <c r="I118" s="28">
        <f>IF(OR($H118="",$G118=""),"",IFERROR($H118*$G118,""))</f>
        <v/>
      </c>
      <c r="J118" s="14" t="n"/>
      <c r="K118" s="14" t="n"/>
      <c r="L118" s="16" t="n"/>
      <c r="M118" s="19" t="n"/>
    </row>
    <row r="119" ht="22" customHeight="1">
      <c r="A119" s="14" t="n"/>
      <c r="B119" s="15" t="n"/>
      <c r="C119" s="16" t="n"/>
      <c r="D119" s="14" t="n"/>
      <c r="E119" s="30" t="n"/>
      <c r="F119" s="14" t="n"/>
      <c r="G119" s="32">
        <f>IF($A119="","",IFERROR(VLOOKUP($A119,Assumptions!$A$4:$B$103,2,FALSE),""))</f>
        <v/>
      </c>
      <c r="H119" s="29">
        <f>IF(OR($E119="",$F119=""),"",IF($F119="Taxable - Internal Review",$E119,IF($F119="Not Taxable - Internal Review",0,"")))</f>
        <v/>
      </c>
      <c r="I119" s="29">
        <f>IF(OR($H119="",$G119=""),"",IFERROR($H119*$G119,""))</f>
        <v/>
      </c>
      <c r="J119" s="14" t="n"/>
      <c r="K119" s="14" t="n"/>
      <c r="L119" s="16" t="n"/>
      <c r="M119" s="19" t="n"/>
    </row>
    <row r="120" ht="22" customHeight="1">
      <c r="A120" s="14" t="n"/>
      <c r="B120" s="15" t="n"/>
      <c r="C120" s="16" t="n"/>
      <c r="D120" s="14" t="n"/>
      <c r="E120" s="30" t="n"/>
      <c r="F120" s="14" t="n"/>
      <c r="G120" s="31">
        <f>IF($A120="","",IFERROR(VLOOKUP($A120,Assumptions!$A$4:$B$103,2,FALSE),""))</f>
        <v/>
      </c>
      <c r="H120" s="28">
        <f>IF(OR($E120="",$F120=""),"",IF($F120="Taxable - Internal Review",$E120,IF($F120="Not Taxable - Internal Review",0,"")))</f>
        <v/>
      </c>
      <c r="I120" s="28">
        <f>IF(OR($H120="",$G120=""),"",IFERROR($H120*$G120,""))</f>
        <v/>
      </c>
      <c r="J120" s="14" t="n"/>
      <c r="K120" s="14" t="n"/>
      <c r="L120" s="16" t="n"/>
      <c r="M120" s="19" t="n"/>
    </row>
    <row r="121" ht="22" customHeight="1">
      <c r="A121" s="14" t="n"/>
      <c r="B121" s="15" t="n"/>
      <c r="C121" s="16" t="n"/>
      <c r="D121" s="14" t="n"/>
      <c r="E121" s="30" t="n"/>
      <c r="F121" s="14" t="n"/>
      <c r="G121" s="32">
        <f>IF($A121="","",IFERROR(VLOOKUP($A121,Assumptions!$A$4:$B$103,2,FALSE),""))</f>
        <v/>
      </c>
      <c r="H121" s="29">
        <f>IF(OR($E121="",$F121=""),"",IF($F121="Taxable - Internal Review",$E121,IF($F121="Not Taxable - Internal Review",0,"")))</f>
        <v/>
      </c>
      <c r="I121" s="29">
        <f>IF(OR($H121="",$G121=""),"",IFERROR($H121*$G121,""))</f>
        <v/>
      </c>
      <c r="J121" s="14" t="n"/>
      <c r="K121" s="14" t="n"/>
      <c r="L121" s="16" t="n"/>
      <c r="M121" s="19" t="n"/>
    </row>
    <row r="122" ht="22" customHeight="1">
      <c r="A122" s="14" t="n"/>
      <c r="B122" s="15" t="n"/>
      <c r="C122" s="16" t="n"/>
      <c r="D122" s="14" t="n"/>
      <c r="E122" s="30" t="n"/>
      <c r="F122" s="14" t="n"/>
      <c r="G122" s="31">
        <f>IF($A122="","",IFERROR(VLOOKUP($A122,Assumptions!$A$4:$B$103,2,FALSE),""))</f>
        <v/>
      </c>
      <c r="H122" s="28">
        <f>IF(OR($E122="",$F122=""),"",IF($F122="Taxable - Internal Review",$E122,IF($F122="Not Taxable - Internal Review",0,"")))</f>
        <v/>
      </c>
      <c r="I122" s="28">
        <f>IF(OR($H122="",$G122=""),"",IFERROR($H122*$G122,""))</f>
        <v/>
      </c>
      <c r="J122" s="14" t="n"/>
      <c r="K122" s="14" t="n"/>
      <c r="L122" s="16" t="n"/>
      <c r="M122" s="19" t="n"/>
    </row>
    <row r="123" ht="22" customHeight="1">
      <c r="A123" s="14" t="n"/>
      <c r="B123" s="15" t="n"/>
      <c r="C123" s="16" t="n"/>
      <c r="D123" s="14" t="n"/>
      <c r="E123" s="30" t="n"/>
      <c r="F123" s="14" t="n"/>
      <c r="G123" s="32">
        <f>IF($A123="","",IFERROR(VLOOKUP($A123,Assumptions!$A$4:$B$103,2,FALSE),""))</f>
        <v/>
      </c>
      <c r="H123" s="29">
        <f>IF(OR($E123="",$F123=""),"",IF($F123="Taxable - Internal Review",$E123,IF($F123="Not Taxable - Internal Review",0,"")))</f>
        <v/>
      </c>
      <c r="I123" s="29">
        <f>IF(OR($H123="",$G123=""),"",IFERROR($H123*$G123,""))</f>
        <v/>
      </c>
      <c r="J123" s="14" t="n"/>
      <c r="K123" s="14" t="n"/>
      <c r="L123" s="16" t="n"/>
      <c r="M123" s="19" t="n"/>
    </row>
    <row r="124" ht="22" customHeight="1">
      <c r="A124" s="14" t="n"/>
      <c r="B124" s="15" t="n"/>
      <c r="C124" s="16" t="n"/>
      <c r="D124" s="14" t="n"/>
      <c r="E124" s="30" t="n"/>
      <c r="F124" s="14" t="n"/>
      <c r="G124" s="31">
        <f>IF($A124="","",IFERROR(VLOOKUP($A124,Assumptions!$A$4:$B$103,2,FALSE),""))</f>
        <v/>
      </c>
      <c r="H124" s="28">
        <f>IF(OR($E124="",$F124=""),"",IF($F124="Taxable - Internal Review",$E124,IF($F124="Not Taxable - Internal Review",0,"")))</f>
        <v/>
      </c>
      <c r="I124" s="28">
        <f>IF(OR($H124="",$G124=""),"",IFERROR($H124*$G124,""))</f>
        <v/>
      </c>
      <c r="J124" s="14" t="n"/>
      <c r="K124" s="14" t="n"/>
      <c r="L124" s="16" t="n"/>
      <c r="M124" s="19" t="n"/>
    </row>
    <row r="125" ht="22" customHeight="1">
      <c r="A125" s="14" t="n"/>
      <c r="B125" s="15" t="n"/>
      <c r="C125" s="16" t="n"/>
      <c r="D125" s="14" t="n"/>
      <c r="E125" s="30" t="n"/>
      <c r="F125" s="14" t="n"/>
      <c r="G125" s="32">
        <f>IF($A125="","",IFERROR(VLOOKUP($A125,Assumptions!$A$4:$B$103,2,FALSE),""))</f>
        <v/>
      </c>
      <c r="H125" s="29">
        <f>IF(OR($E125="",$F125=""),"",IF($F125="Taxable - Internal Review",$E125,IF($F125="Not Taxable - Internal Review",0,"")))</f>
        <v/>
      </c>
      <c r="I125" s="29">
        <f>IF(OR($H125="",$G125=""),"",IFERROR($H125*$G125,""))</f>
        <v/>
      </c>
      <c r="J125" s="14" t="n"/>
      <c r="K125" s="14" t="n"/>
      <c r="L125" s="16" t="n"/>
      <c r="M125" s="19" t="n"/>
    </row>
    <row r="126" ht="22" customHeight="1">
      <c r="A126" s="14" t="n"/>
      <c r="B126" s="15" t="n"/>
      <c r="C126" s="16" t="n"/>
      <c r="D126" s="14" t="n"/>
      <c r="E126" s="30" t="n"/>
      <c r="F126" s="14" t="n"/>
      <c r="G126" s="31">
        <f>IF($A126="","",IFERROR(VLOOKUP($A126,Assumptions!$A$4:$B$103,2,FALSE),""))</f>
        <v/>
      </c>
      <c r="H126" s="28">
        <f>IF(OR($E126="",$F126=""),"",IF($F126="Taxable - Internal Review",$E126,IF($F126="Not Taxable - Internal Review",0,"")))</f>
        <v/>
      </c>
      <c r="I126" s="28">
        <f>IF(OR($H126="",$G126=""),"",IFERROR($H126*$G126,""))</f>
        <v/>
      </c>
      <c r="J126" s="14" t="n"/>
      <c r="K126" s="14" t="n"/>
      <c r="L126" s="16" t="n"/>
      <c r="M126" s="19" t="n"/>
    </row>
    <row r="127" ht="22" customHeight="1">
      <c r="A127" s="14" t="n"/>
      <c r="B127" s="15" t="n"/>
      <c r="C127" s="16" t="n"/>
      <c r="D127" s="14" t="n"/>
      <c r="E127" s="30" t="n"/>
      <c r="F127" s="14" t="n"/>
      <c r="G127" s="32">
        <f>IF($A127="","",IFERROR(VLOOKUP($A127,Assumptions!$A$4:$B$103,2,FALSE),""))</f>
        <v/>
      </c>
      <c r="H127" s="29">
        <f>IF(OR($E127="",$F127=""),"",IF($F127="Taxable - Internal Review",$E127,IF($F127="Not Taxable - Internal Review",0,"")))</f>
        <v/>
      </c>
      <c r="I127" s="29">
        <f>IF(OR($H127="",$G127=""),"",IFERROR($H127*$G127,""))</f>
        <v/>
      </c>
      <c r="J127" s="14" t="n"/>
      <c r="K127" s="14" t="n"/>
      <c r="L127" s="16" t="n"/>
      <c r="M127" s="19" t="n"/>
    </row>
    <row r="128" ht="22" customHeight="1">
      <c r="A128" s="14" t="n"/>
      <c r="B128" s="15" t="n"/>
      <c r="C128" s="16" t="n"/>
      <c r="D128" s="14" t="n"/>
      <c r="E128" s="30" t="n"/>
      <c r="F128" s="14" t="n"/>
      <c r="G128" s="31">
        <f>IF($A128="","",IFERROR(VLOOKUP($A128,Assumptions!$A$4:$B$103,2,FALSE),""))</f>
        <v/>
      </c>
      <c r="H128" s="28">
        <f>IF(OR($E128="",$F128=""),"",IF($F128="Taxable - Internal Review",$E128,IF($F128="Not Taxable - Internal Review",0,"")))</f>
        <v/>
      </c>
      <c r="I128" s="28">
        <f>IF(OR($H128="",$G128=""),"",IFERROR($H128*$G128,""))</f>
        <v/>
      </c>
      <c r="J128" s="14" t="n"/>
      <c r="K128" s="14" t="n"/>
      <c r="L128" s="16" t="n"/>
      <c r="M128" s="19" t="n"/>
    </row>
    <row r="129" ht="22" customHeight="1">
      <c r="A129" s="14" t="n"/>
      <c r="B129" s="15" t="n"/>
      <c r="C129" s="16" t="n"/>
      <c r="D129" s="14" t="n"/>
      <c r="E129" s="30" t="n"/>
      <c r="F129" s="14" t="n"/>
      <c r="G129" s="32">
        <f>IF($A129="","",IFERROR(VLOOKUP($A129,Assumptions!$A$4:$B$103,2,FALSE),""))</f>
        <v/>
      </c>
      <c r="H129" s="29">
        <f>IF(OR($E129="",$F129=""),"",IF($F129="Taxable - Internal Review",$E129,IF($F129="Not Taxable - Internal Review",0,"")))</f>
        <v/>
      </c>
      <c r="I129" s="29">
        <f>IF(OR($H129="",$G129=""),"",IFERROR($H129*$G129,""))</f>
        <v/>
      </c>
      <c r="J129" s="14" t="n"/>
      <c r="K129" s="14" t="n"/>
      <c r="L129" s="16" t="n"/>
      <c r="M129" s="19" t="n"/>
    </row>
    <row r="130" ht="22" customHeight="1">
      <c r="A130" s="14" t="n"/>
      <c r="B130" s="15" t="n"/>
      <c r="C130" s="16" t="n"/>
      <c r="D130" s="14" t="n"/>
      <c r="E130" s="30" t="n"/>
      <c r="F130" s="14" t="n"/>
      <c r="G130" s="31">
        <f>IF($A130="","",IFERROR(VLOOKUP($A130,Assumptions!$A$4:$B$103,2,FALSE),""))</f>
        <v/>
      </c>
      <c r="H130" s="28">
        <f>IF(OR($E130="",$F130=""),"",IF($F130="Taxable - Internal Review",$E130,IF($F130="Not Taxable - Internal Review",0,"")))</f>
        <v/>
      </c>
      <c r="I130" s="28">
        <f>IF(OR($H130="",$G130=""),"",IFERROR($H130*$G130,""))</f>
        <v/>
      </c>
      <c r="J130" s="14" t="n"/>
      <c r="K130" s="14" t="n"/>
      <c r="L130" s="16" t="n"/>
      <c r="M130" s="19" t="n"/>
    </row>
    <row r="131" ht="22" customHeight="1">
      <c r="A131" s="14" t="n"/>
      <c r="B131" s="15" t="n"/>
      <c r="C131" s="16" t="n"/>
      <c r="D131" s="14" t="n"/>
      <c r="E131" s="30" t="n"/>
      <c r="F131" s="14" t="n"/>
      <c r="G131" s="32">
        <f>IF($A131="","",IFERROR(VLOOKUP($A131,Assumptions!$A$4:$B$103,2,FALSE),""))</f>
        <v/>
      </c>
      <c r="H131" s="29">
        <f>IF(OR($E131="",$F131=""),"",IF($F131="Taxable - Internal Review",$E131,IF($F131="Not Taxable - Internal Review",0,"")))</f>
        <v/>
      </c>
      <c r="I131" s="29">
        <f>IF(OR($H131="",$G131=""),"",IFERROR($H131*$G131,""))</f>
        <v/>
      </c>
      <c r="J131" s="14" t="n"/>
      <c r="K131" s="14" t="n"/>
      <c r="L131" s="16" t="n"/>
      <c r="M131" s="19" t="n"/>
    </row>
    <row r="132" ht="22" customHeight="1">
      <c r="A132" s="14" t="n"/>
      <c r="B132" s="15" t="n"/>
      <c r="C132" s="16" t="n"/>
      <c r="D132" s="14" t="n"/>
      <c r="E132" s="30" t="n"/>
      <c r="F132" s="14" t="n"/>
      <c r="G132" s="31">
        <f>IF($A132="","",IFERROR(VLOOKUP($A132,Assumptions!$A$4:$B$103,2,FALSE),""))</f>
        <v/>
      </c>
      <c r="H132" s="28">
        <f>IF(OR($E132="",$F132=""),"",IF($F132="Taxable - Internal Review",$E132,IF($F132="Not Taxable - Internal Review",0,"")))</f>
        <v/>
      </c>
      <c r="I132" s="28">
        <f>IF(OR($H132="",$G132=""),"",IFERROR($H132*$G132,""))</f>
        <v/>
      </c>
      <c r="J132" s="14" t="n"/>
      <c r="K132" s="14" t="n"/>
      <c r="L132" s="16" t="n"/>
      <c r="M132" s="19" t="n"/>
    </row>
    <row r="133" ht="22" customHeight="1">
      <c r="A133" s="14" t="n"/>
      <c r="B133" s="15" t="n"/>
      <c r="C133" s="16" t="n"/>
      <c r="D133" s="14" t="n"/>
      <c r="E133" s="30" t="n"/>
      <c r="F133" s="14" t="n"/>
      <c r="G133" s="32">
        <f>IF($A133="","",IFERROR(VLOOKUP($A133,Assumptions!$A$4:$B$103,2,FALSE),""))</f>
        <v/>
      </c>
      <c r="H133" s="29">
        <f>IF(OR($E133="",$F133=""),"",IF($F133="Taxable - Internal Review",$E133,IF($F133="Not Taxable - Internal Review",0,"")))</f>
        <v/>
      </c>
      <c r="I133" s="29">
        <f>IF(OR($H133="",$G133=""),"",IFERROR($H133*$G133,""))</f>
        <v/>
      </c>
      <c r="J133" s="14" t="n"/>
      <c r="K133" s="14" t="n"/>
      <c r="L133" s="16" t="n"/>
      <c r="M133" s="19" t="n"/>
    </row>
    <row r="134" ht="22" customHeight="1">
      <c r="A134" s="14" t="n"/>
      <c r="B134" s="15" t="n"/>
      <c r="C134" s="16" t="n"/>
      <c r="D134" s="14" t="n"/>
      <c r="E134" s="30" t="n"/>
      <c r="F134" s="14" t="n"/>
      <c r="G134" s="31">
        <f>IF($A134="","",IFERROR(VLOOKUP($A134,Assumptions!$A$4:$B$103,2,FALSE),""))</f>
        <v/>
      </c>
      <c r="H134" s="28">
        <f>IF(OR($E134="",$F134=""),"",IF($F134="Taxable - Internal Review",$E134,IF($F134="Not Taxable - Internal Review",0,"")))</f>
        <v/>
      </c>
      <c r="I134" s="28">
        <f>IF(OR($H134="",$G134=""),"",IFERROR($H134*$G134,""))</f>
        <v/>
      </c>
      <c r="J134" s="14" t="n"/>
      <c r="K134" s="14" t="n"/>
      <c r="L134" s="16" t="n"/>
      <c r="M134" s="19" t="n"/>
    </row>
    <row r="135" ht="22" customHeight="1">
      <c r="A135" s="14" t="n"/>
      <c r="B135" s="15" t="n"/>
      <c r="C135" s="16" t="n"/>
      <c r="D135" s="14" t="n"/>
      <c r="E135" s="30" t="n"/>
      <c r="F135" s="14" t="n"/>
      <c r="G135" s="32">
        <f>IF($A135="","",IFERROR(VLOOKUP($A135,Assumptions!$A$4:$B$103,2,FALSE),""))</f>
        <v/>
      </c>
      <c r="H135" s="29">
        <f>IF(OR($E135="",$F135=""),"",IF($F135="Taxable - Internal Review",$E135,IF($F135="Not Taxable - Internal Review",0,"")))</f>
        <v/>
      </c>
      <c r="I135" s="29">
        <f>IF(OR($H135="",$G135=""),"",IFERROR($H135*$G135,""))</f>
        <v/>
      </c>
      <c r="J135" s="14" t="n"/>
      <c r="K135" s="14" t="n"/>
      <c r="L135" s="16" t="n"/>
      <c r="M135" s="19" t="n"/>
    </row>
    <row r="136" ht="22" customHeight="1">
      <c r="A136" s="14" t="n"/>
      <c r="B136" s="15" t="n"/>
      <c r="C136" s="16" t="n"/>
      <c r="D136" s="14" t="n"/>
      <c r="E136" s="30" t="n"/>
      <c r="F136" s="14" t="n"/>
      <c r="G136" s="31">
        <f>IF($A136="","",IFERROR(VLOOKUP($A136,Assumptions!$A$4:$B$103,2,FALSE),""))</f>
        <v/>
      </c>
      <c r="H136" s="28">
        <f>IF(OR($E136="",$F136=""),"",IF($F136="Taxable - Internal Review",$E136,IF($F136="Not Taxable - Internal Review",0,"")))</f>
        <v/>
      </c>
      <c r="I136" s="28">
        <f>IF(OR($H136="",$G136=""),"",IFERROR($H136*$G136,""))</f>
        <v/>
      </c>
      <c r="J136" s="14" t="n"/>
      <c r="K136" s="14" t="n"/>
      <c r="L136" s="16" t="n"/>
      <c r="M136" s="19" t="n"/>
    </row>
    <row r="137" ht="22" customHeight="1">
      <c r="A137" s="14" t="n"/>
      <c r="B137" s="15" t="n"/>
      <c r="C137" s="16" t="n"/>
      <c r="D137" s="14" t="n"/>
      <c r="E137" s="30" t="n"/>
      <c r="F137" s="14" t="n"/>
      <c r="G137" s="32">
        <f>IF($A137="","",IFERROR(VLOOKUP($A137,Assumptions!$A$4:$B$103,2,FALSE),""))</f>
        <v/>
      </c>
      <c r="H137" s="29">
        <f>IF(OR($E137="",$F137=""),"",IF($F137="Taxable - Internal Review",$E137,IF($F137="Not Taxable - Internal Review",0,"")))</f>
        <v/>
      </c>
      <c r="I137" s="29">
        <f>IF(OR($H137="",$G137=""),"",IFERROR($H137*$G137,""))</f>
        <v/>
      </c>
      <c r="J137" s="14" t="n"/>
      <c r="K137" s="14" t="n"/>
      <c r="L137" s="16" t="n"/>
      <c r="M137" s="19" t="n"/>
    </row>
    <row r="138" ht="22" customHeight="1">
      <c r="A138" s="14" t="n"/>
      <c r="B138" s="15" t="n"/>
      <c r="C138" s="16" t="n"/>
      <c r="D138" s="14" t="n"/>
      <c r="E138" s="30" t="n"/>
      <c r="F138" s="14" t="n"/>
      <c r="G138" s="31">
        <f>IF($A138="","",IFERROR(VLOOKUP($A138,Assumptions!$A$4:$B$103,2,FALSE),""))</f>
        <v/>
      </c>
      <c r="H138" s="28">
        <f>IF(OR($E138="",$F138=""),"",IF($F138="Taxable - Internal Review",$E138,IF($F138="Not Taxable - Internal Review",0,"")))</f>
        <v/>
      </c>
      <c r="I138" s="28">
        <f>IF(OR($H138="",$G138=""),"",IFERROR($H138*$G138,""))</f>
        <v/>
      </c>
      <c r="J138" s="14" t="n"/>
      <c r="K138" s="14" t="n"/>
      <c r="L138" s="16" t="n"/>
      <c r="M138" s="19" t="n"/>
    </row>
    <row r="139" ht="22" customHeight="1">
      <c r="A139" s="14" t="n"/>
      <c r="B139" s="15" t="n"/>
      <c r="C139" s="16" t="n"/>
      <c r="D139" s="14" t="n"/>
      <c r="E139" s="30" t="n"/>
      <c r="F139" s="14" t="n"/>
      <c r="G139" s="32">
        <f>IF($A139="","",IFERROR(VLOOKUP($A139,Assumptions!$A$4:$B$103,2,FALSE),""))</f>
        <v/>
      </c>
      <c r="H139" s="29">
        <f>IF(OR($E139="",$F139=""),"",IF($F139="Taxable - Internal Review",$E139,IF($F139="Not Taxable - Internal Review",0,"")))</f>
        <v/>
      </c>
      <c r="I139" s="29">
        <f>IF(OR($H139="",$G139=""),"",IFERROR($H139*$G139,""))</f>
        <v/>
      </c>
      <c r="J139" s="14" t="n"/>
      <c r="K139" s="14" t="n"/>
      <c r="L139" s="16" t="n"/>
      <c r="M139" s="19" t="n"/>
    </row>
    <row r="140" ht="22" customHeight="1">
      <c r="A140" s="14" t="n"/>
      <c r="B140" s="15" t="n"/>
      <c r="C140" s="16" t="n"/>
      <c r="D140" s="14" t="n"/>
      <c r="E140" s="30" t="n"/>
      <c r="F140" s="14" t="n"/>
      <c r="G140" s="31">
        <f>IF($A140="","",IFERROR(VLOOKUP($A140,Assumptions!$A$4:$B$103,2,FALSE),""))</f>
        <v/>
      </c>
      <c r="H140" s="28">
        <f>IF(OR($E140="",$F140=""),"",IF($F140="Taxable - Internal Review",$E140,IF($F140="Not Taxable - Internal Review",0,"")))</f>
        <v/>
      </c>
      <c r="I140" s="28">
        <f>IF(OR($H140="",$G140=""),"",IFERROR($H140*$G140,""))</f>
        <v/>
      </c>
      <c r="J140" s="14" t="n"/>
      <c r="K140" s="14" t="n"/>
      <c r="L140" s="16" t="n"/>
      <c r="M140" s="19" t="n"/>
    </row>
    <row r="141" ht="22" customHeight="1">
      <c r="A141" s="14" t="n"/>
      <c r="B141" s="15" t="n"/>
      <c r="C141" s="16" t="n"/>
      <c r="D141" s="14" t="n"/>
      <c r="E141" s="30" t="n"/>
      <c r="F141" s="14" t="n"/>
      <c r="G141" s="32">
        <f>IF($A141="","",IFERROR(VLOOKUP($A141,Assumptions!$A$4:$B$103,2,FALSE),""))</f>
        <v/>
      </c>
      <c r="H141" s="29">
        <f>IF(OR($E141="",$F141=""),"",IF($F141="Taxable - Internal Review",$E141,IF($F141="Not Taxable - Internal Review",0,"")))</f>
        <v/>
      </c>
      <c r="I141" s="29">
        <f>IF(OR($H141="",$G141=""),"",IFERROR($H141*$G141,""))</f>
        <v/>
      </c>
      <c r="J141" s="14" t="n"/>
      <c r="K141" s="14" t="n"/>
      <c r="L141" s="16" t="n"/>
      <c r="M141" s="19" t="n"/>
    </row>
    <row r="142" ht="22" customHeight="1">
      <c r="A142" s="14" t="n"/>
      <c r="B142" s="15" t="n"/>
      <c r="C142" s="16" t="n"/>
      <c r="D142" s="14" t="n"/>
      <c r="E142" s="30" t="n"/>
      <c r="F142" s="14" t="n"/>
      <c r="G142" s="31">
        <f>IF($A142="","",IFERROR(VLOOKUP($A142,Assumptions!$A$4:$B$103,2,FALSE),""))</f>
        <v/>
      </c>
      <c r="H142" s="28">
        <f>IF(OR($E142="",$F142=""),"",IF($F142="Taxable - Internal Review",$E142,IF($F142="Not Taxable - Internal Review",0,"")))</f>
        <v/>
      </c>
      <c r="I142" s="28">
        <f>IF(OR($H142="",$G142=""),"",IFERROR($H142*$G142,""))</f>
        <v/>
      </c>
      <c r="J142" s="14" t="n"/>
      <c r="K142" s="14" t="n"/>
      <c r="L142" s="16" t="n"/>
      <c r="M142" s="19" t="n"/>
    </row>
    <row r="143" ht="22" customHeight="1">
      <c r="A143" s="14" t="n"/>
      <c r="B143" s="15" t="n"/>
      <c r="C143" s="16" t="n"/>
      <c r="D143" s="14" t="n"/>
      <c r="E143" s="30" t="n"/>
      <c r="F143" s="14" t="n"/>
      <c r="G143" s="32">
        <f>IF($A143="","",IFERROR(VLOOKUP($A143,Assumptions!$A$4:$B$103,2,FALSE),""))</f>
        <v/>
      </c>
      <c r="H143" s="29">
        <f>IF(OR($E143="",$F143=""),"",IF($F143="Taxable - Internal Review",$E143,IF($F143="Not Taxable - Internal Review",0,"")))</f>
        <v/>
      </c>
      <c r="I143" s="29">
        <f>IF(OR($H143="",$G143=""),"",IFERROR($H143*$G143,""))</f>
        <v/>
      </c>
      <c r="J143" s="14" t="n"/>
      <c r="K143" s="14" t="n"/>
      <c r="L143" s="16" t="n"/>
      <c r="M143" s="19" t="n"/>
    </row>
    <row r="144" ht="22" customHeight="1">
      <c r="A144" s="14" t="n"/>
      <c r="B144" s="15" t="n"/>
      <c r="C144" s="16" t="n"/>
      <c r="D144" s="14" t="n"/>
      <c r="E144" s="30" t="n"/>
      <c r="F144" s="14" t="n"/>
      <c r="G144" s="31">
        <f>IF($A144="","",IFERROR(VLOOKUP($A144,Assumptions!$A$4:$B$103,2,FALSE),""))</f>
        <v/>
      </c>
      <c r="H144" s="28">
        <f>IF(OR($E144="",$F144=""),"",IF($F144="Taxable - Internal Review",$E144,IF($F144="Not Taxable - Internal Review",0,"")))</f>
        <v/>
      </c>
      <c r="I144" s="28">
        <f>IF(OR($H144="",$G144=""),"",IFERROR($H144*$G144,""))</f>
        <v/>
      </c>
      <c r="J144" s="14" t="n"/>
      <c r="K144" s="14" t="n"/>
      <c r="L144" s="16" t="n"/>
      <c r="M144" s="19" t="n"/>
    </row>
    <row r="145" ht="22" customHeight="1">
      <c r="A145" s="14" t="n"/>
      <c r="B145" s="15" t="n"/>
      <c r="C145" s="16" t="n"/>
      <c r="D145" s="14" t="n"/>
      <c r="E145" s="30" t="n"/>
      <c r="F145" s="14" t="n"/>
      <c r="G145" s="32">
        <f>IF($A145="","",IFERROR(VLOOKUP($A145,Assumptions!$A$4:$B$103,2,FALSE),""))</f>
        <v/>
      </c>
      <c r="H145" s="29">
        <f>IF(OR($E145="",$F145=""),"",IF($F145="Taxable - Internal Review",$E145,IF($F145="Not Taxable - Internal Review",0,"")))</f>
        <v/>
      </c>
      <c r="I145" s="29">
        <f>IF(OR($H145="",$G145=""),"",IFERROR($H145*$G145,""))</f>
        <v/>
      </c>
      <c r="J145" s="14" t="n"/>
      <c r="K145" s="14" t="n"/>
      <c r="L145" s="16" t="n"/>
      <c r="M145" s="19" t="n"/>
    </row>
    <row r="146" ht="22" customHeight="1">
      <c r="A146" s="14" t="n"/>
      <c r="B146" s="15" t="n"/>
      <c r="C146" s="16" t="n"/>
      <c r="D146" s="14" t="n"/>
      <c r="E146" s="30" t="n"/>
      <c r="F146" s="14" t="n"/>
      <c r="G146" s="31">
        <f>IF($A146="","",IFERROR(VLOOKUP($A146,Assumptions!$A$4:$B$103,2,FALSE),""))</f>
        <v/>
      </c>
      <c r="H146" s="28">
        <f>IF(OR($E146="",$F146=""),"",IF($F146="Taxable - Internal Review",$E146,IF($F146="Not Taxable - Internal Review",0,"")))</f>
        <v/>
      </c>
      <c r="I146" s="28">
        <f>IF(OR($H146="",$G146=""),"",IFERROR($H146*$G146,""))</f>
        <v/>
      </c>
      <c r="J146" s="14" t="n"/>
      <c r="K146" s="14" t="n"/>
      <c r="L146" s="16" t="n"/>
      <c r="M146" s="19" t="n"/>
    </row>
    <row r="147" ht="22" customHeight="1">
      <c r="A147" s="14" t="n"/>
      <c r="B147" s="15" t="n"/>
      <c r="C147" s="16" t="n"/>
      <c r="D147" s="14" t="n"/>
      <c r="E147" s="30" t="n"/>
      <c r="F147" s="14" t="n"/>
      <c r="G147" s="32">
        <f>IF($A147="","",IFERROR(VLOOKUP($A147,Assumptions!$A$4:$B$103,2,FALSE),""))</f>
        <v/>
      </c>
      <c r="H147" s="29">
        <f>IF(OR($E147="",$F147=""),"",IF($F147="Taxable - Internal Review",$E147,IF($F147="Not Taxable - Internal Review",0,"")))</f>
        <v/>
      </c>
      <c r="I147" s="29">
        <f>IF(OR($H147="",$G147=""),"",IFERROR($H147*$G147,""))</f>
        <v/>
      </c>
      <c r="J147" s="14" t="n"/>
      <c r="K147" s="14" t="n"/>
      <c r="L147" s="16" t="n"/>
      <c r="M147" s="19" t="n"/>
    </row>
    <row r="148" ht="22" customHeight="1">
      <c r="A148" s="14" t="n"/>
      <c r="B148" s="15" t="n"/>
      <c r="C148" s="16" t="n"/>
      <c r="D148" s="14" t="n"/>
      <c r="E148" s="30" t="n"/>
      <c r="F148" s="14" t="n"/>
      <c r="G148" s="31">
        <f>IF($A148="","",IFERROR(VLOOKUP($A148,Assumptions!$A$4:$B$103,2,FALSE),""))</f>
        <v/>
      </c>
      <c r="H148" s="28">
        <f>IF(OR($E148="",$F148=""),"",IF($F148="Taxable - Internal Review",$E148,IF($F148="Not Taxable - Internal Review",0,"")))</f>
        <v/>
      </c>
      <c r="I148" s="28">
        <f>IF(OR($H148="",$G148=""),"",IFERROR($H148*$G148,""))</f>
        <v/>
      </c>
      <c r="J148" s="14" t="n"/>
      <c r="K148" s="14" t="n"/>
      <c r="L148" s="16" t="n"/>
      <c r="M148" s="19" t="n"/>
    </row>
    <row r="149" ht="22" customHeight="1">
      <c r="A149" s="14" t="n"/>
      <c r="B149" s="15" t="n"/>
      <c r="C149" s="16" t="n"/>
      <c r="D149" s="14" t="n"/>
      <c r="E149" s="30" t="n"/>
      <c r="F149" s="14" t="n"/>
      <c r="G149" s="32">
        <f>IF($A149="","",IFERROR(VLOOKUP($A149,Assumptions!$A$4:$B$103,2,FALSE),""))</f>
        <v/>
      </c>
      <c r="H149" s="29">
        <f>IF(OR($E149="",$F149=""),"",IF($F149="Taxable - Internal Review",$E149,IF($F149="Not Taxable - Internal Review",0,"")))</f>
        <v/>
      </c>
      <c r="I149" s="29">
        <f>IF(OR($H149="",$G149=""),"",IFERROR($H149*$G149,""))</f>
        <v/>
      </c>
      <c r="J149" s="14" t="n"/>
      <c r="K149" s="14" t="n"/>
      <c r="L149" s="16" t="n"/>
      <c r="M149" s="19" t="n"/>
    </row>
    <row r="150" ht="22" customHeight="1">
      <c r="A150" s="14" t="n"/>
      <c r="B150" s="15" t="n"/>
      <c r="C150" s="16" t="n"/>
      <c r="D150" s="14" t="n"/>
      <c r="E150" s="30" t="n"/>
      <c r="F150" s="14" t="n"/>
      <c r="G150" s="31">
        <f>IF($A150="","",IFERROR(VLOOKUP($A150,Assumptions!$A$4:$B$103,2,FALSE),""))</f>
        <v/>
      </c>
      <c r="H150" s="28">
        <f>IF(OR($E150="",$F150=""),"",IF($F150="Taxable - Internal Review",$E150,IF($F150="Not Taxable - Internal Review",0,"")))</f>
        <v/>
      </c>
      <c r="I150" s="28">
        <f>IF(OR($H150="",$G150=""),"",IFERROR($H150*$G150,""))</f>
        <v/>
      </c>
      <c r="J150" s="14" t="n"/>
      <c r="K150" s="14" t="n"/>
      <c r="L150" s="16" t="n"/>
      <c r="M150" s="19" t="n"/>
    </row>
    <row r="151" ht="22" customHeight="1">
      <c r="A151" s="14" t="n"/>
      <c r="B151" s="15" t="n"/>
      <c r="C151" s="16" t="n"/>
      <c r="D151" s="14" t="n"/>
      <c r="E151" s="30" t="n"/>
      <c r="F151" s="14" t="n"/>
      <c r="G151" s="32">
        <f>IF($A151="","",IFERROR(VLOOKUP($A151,Assumptions!$A$4:$B$103,2,FALSE),""))</f>
        <v/>
      </c>
      <c r="H151" s="29">
        <f>IF(OR($E151="",$F151=""),"",IF($F151="Taxable - Internal Review",$E151,IF($F151="Not Taxable - Internal Review",0,"")))</f>
        <v/>
      </c>
      <c r="I151" s="29">
        <f>IF(OR($H151="",$G151=""),"",IFERROR($H151*$G151,""))</f>
        <v/>
      </c>
      <c r="J151" s="14" t="n"/>
      <c r="K151" s="14" t="n"/>
      <c r="L151" s="16" t="n"/>
      <c r="M151" s="19" t="n"/>
    </row>
    <row r="152" ht="22" customHeight="1">
      <c r="A152" s="14" t="n"/>
      <c r="B152" s="15" t="n"/>
      <c r="C152" s="16" t="n"/>
      <c r="D152" s="14" t="n"/>
      <c r="E152" s="30" t="n"/>
      <c r="F152" s="14" t="n"/>
      <c r="G152" s="31">
        <f>IF($A152="","",IFERROR(VLOOKUP($A152,Assumptions!$A$4:$B$103,2,FALSE),""))</f>
        <v/>
      </c>
      <c r="H152" s="28">
        <f>IF(OR($E152="",$F152=""),"",IF($F152="Taxable - Internal Review",$E152,IF($F152="Not Taxable - Internal Review",0,"")))</f>
        <v/>
      </c>
      <c r="I152" s="28">
        <f>IF(OR($H152="",$G152=""),"",IFERROR($H152*$G152,""))</f>
        <v/>
      </c>
      <c r="J152" s="14" t="n"/>
      <c r="K152" s="14" t="n"/>
      <c r="L152" s="16" t="n"/>
      <c r="M152" s="19" t="n"/>
    </row>
    <row r="153" ht="22" customHeight="1">
      <c r="A153" s="14" t="n"/>
      <c r="B153" s="15" t="n"/>
      <c r="C153" s="16" t="n"/>
      <c r="D153" s="14" t="n"/>
      <c r="E153" s="30" t="n"/>
      <c r="F153" s="14" t="n"/>
      <c r="G153" s="32">
        <f>IF($A153="","",IFERROR(VLOOKUP($A153,Assumptions!$A$4:$B$103,2,FALSE),""))</f>
        <v/>
      </c>
      <c r="H153" s="29">
        <f>IF(OR($E153="",$F153=""),"",IF($F153="Taxable - Internal Review",$E153,IF($F153="Not Taxable - Internal Review",0,"")))</f>
        <v/>
      </c>
      <c r="I153" s="29">
        <f>IF(OR($H153="",$G153=""),"",IFERROR($H153*$G153,""))</f>
        <v/>
      </c>
      <c r="J153" s="14" t="n"/>
      <c r="K153" s="14" t="n"/>
      <c r="L153" s="16" t="n"/>
      <c r="M153" s="19" t="n"/>
    </row>
  </sheetData>
  <autoFilter ref="A3:M153"/>
  <mergeCells count="1">
    <mergeCell ref="A1:M1"/>
  </mergeCells>
  <conditionalFormatting sqref="A4:M153">
    <cfRule type="expression" priority="1" dxfId="0">
      <formula>AND($A4&lt;&gt;"",$L4&lt;&gt;"",$L4&lt;TODAY(),$K4&lt;&gt;"Closed")</formula>
    </cfRule>
  </conditionalFormatting>
  <conditionalFormatting sqref="F4:F153">
    <cfRule type="expression" priority="2" dxfId="0">
      <formula>$F4="Needs Review"</formula>
    </cfRule>
  </conditionalFormatting>
  <conditionalFormatting sqref="K4:K153">
    <cfRule type="expression" priority="3" dxfId="1">
      <formula>$K4="Closed"</formula>
    </cfRule>
  </conditionalFormatting>
  <conditionalFormatting sqref="G4:G153">
    <cfRule type="expression" priority="4" dxfId="0">
      <formula>AND($A4&lt;&gt;"",$G4="")</formula>
    </cfRule>
  </conditionalFormatting>
  <conditionalFormatting sqref="C4:C153">
    <cfRule type="expression" priority="5" dxfId="0">
      <formula>AND($C4&lt;&gt;"",DAY($C4)&lt;&gt;1)</formula>
    </cfRule>
  </conditionalFormatting>
  <conditionalFormatting sqref="L4:L153">
    <cfRule type="expression" priority="6" dxfId="0">
      <formula>AND($C4&lt;&gt;"",$L4&lt;&gt;"",$L4&lt;$C4)</formula>
    </cfRule>
  </conditionalFormatting>
  <dataValidations count="8">
    <dataValidation sqref="A4:A153" showDropDown="0" showInputMessage="1" showErrorMessage="1" allowBlank="0" errorTitle="Select a listed facility" error="Select a facility from the editable Assumptions list." promptTitle="Facility" prompt="Choose a fictional sample facility or an added facility." type="list">
      <formula1>'Assumptions'!$A$4:$A$103</formula1>
    </dataValidation>
    <dataValidation sqref="D4:D153" showDropDown="0" showInputMessage="0" showErrorMessage="1" allowBlank="0" errorTitle="Select a revenue type" error="Select a revenue type from the Assumptions list." type="list">
      <formula1>'Assumptions'!$D$4:$D$8</formula1>
    </dataValidation>
    <dataValidation sqref="F4:F153" showDropDown="0" showInputMessage="1" showErrorMessage="1" allowBlank="0" errorTitle="Select a tax treatment" error="Select an internal treatment or Needs Review." promptTitle="Internal tax treatment" prompt="This selection requires human review and is not tax advice." type="list">
      <formula1>'Assumptions'!$F$4:$F$6</formula1>
    </dataValidation>
    <dataValidation sqref="J4:J153" showDropDown="0" showInputMessage="0" showErrorMessage="1" allowBlank="0" errorTitle="Select an owner" error="Select an owner from the Assumptions list." type="list">
      <formula1>'Assumptions'!$J$4:$J$6</formula1>
    </dataValidation>
    <dataValidation sqref="K4:K153" showDropDown="0" showInputMessage="0" showErrorMessage="1" allowBlank="0" errorTitle="Select a record status" error="Select a status from the Assumptions list." type="list">
      <formula1>'Assumptions'!$H$4:$H$7</formula1>
    </dataValidation>
    <dataValidation sqref="E4:E153" showDropDown="0" showInputMessage="1" showErrorMessage="1" allowBlank="0" errorTitle="Review the amount" error="Enter a number that is zero or greater, or leave the cell blank." promptTitle="Amount" prompt="Enter a nonnegative US dollar amount." type="decimal" operator="greaterThanOrEqual">
      <formula1>0</formula1>
    </dataValidation>
    <dataValidation sqref="C4:C153" showDropDown="0" showInputMessage="1" showErrorMessage="1" allowBlank="0" errorTitle="Review the reporting period" error="Enter the first day of a month within the prepared date range." promptTitle="Reporting period" prompt="Use the first day of the reporting month." type="custom">
      <formula1>OR(C4="",AND(ISNUMBER(C4),DAY(C4)=1,C4&gt;=DATE(2021,1,1),C4&lt;=DATE(2031,12,31)))</formula1>
    </dataValidation>
    <dataValidation sqref="L4:L153" showDropDown="0" showInputMessage="0" showErrorMessage="1" allowBlank="0" errorTitle="Review the due date" error="Enter a valid date within the prepared date range." type="date" operator="between">
      <formula1>DATE(2021,1,1)</formula1>
      <formula2>DATE(2031,12,31)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J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" customWidth="1" min="3" max="3"/>
    <col width="20" customWidth="1" min="4" max="4"/>
    <col width="3" customWidth="1" min="5" max="5"/>
    <col width="30" customWidth="1" min="6" max="6"/>
    <col width="3" customWidth="1" min="7" max="7"/>
    <col width="20" customWidth="1" min="8" max="8"/>
    <col width="3" customWidth="1" min="9" max="9"/>
    <col width="25" customWidth="1" min="10" max="10"/>
  </cols>
  <sheetData>
    <row r="1" ht="28" customHeight="1">
      <c r="A1" s="1" t="inlineStr">
        <is>
          <t>Self Storage Sales Tax Tracker — Assumptions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5" t="n"/>
    </row>
    <row r="2" ht="45" customHeight="1">
      <c r="A2" s="13" t="inlineStr">
        <is>
          <t>Editable planning assumptions and fictional examples only. Rates and tax treatments require human review before use.</t>
        </is>
      </c>
    </row>
    <row r="3" ht="32" customHeight="1">
      <c r="A3" s="2" t="inlineStr">
        <is>
          <t>Facility</t>
        </is>
      </c>
      <c r="B3" s="2" t="inlineStr">
        <is>
          <t>Planning Sales Tax Rate</t>
        </is>
      </c>
      <c r="D3" s="2" t="inlineStr">
        <is>
          <t>Revenue Type</t>
        </is>
      </c>
      <c r="F3" s="2" t="inlineStr">
        <is>
          <t>Tax Treatment</t>
        </is>
      </c>
      <c r="H3" s="2" t="inlineStr">
        <is>
          <t>Record Status</t>
        </is>
      </c>
      <c r="J3" s="2" t="inlineStr">
        <is>
          <t>Owner</t>
        </is>
      </c>
    </row>
    <row r="4">
      <c r="A4" s="14" t="inlineStr">
        <is>
          <t>Fictional Cedar Lantern Storage</t>
        </is>
      </c>
      <c r="B4" s="33" t="n">
        <v>0.0725</v>
      </c>
      <c r="C4" s="22" t="n"/>
      <c r="D4" s="14" t="inlineStr">
        <is>
          <t>Unit Rent</t>
        </is>
      </c>
      <c r="E4" s="22" t="n"/>
      <c r="F4" s="14" t="inlineStr">
        <is>
          <t>Taxable - Internal Review</t>
        </is>
      </c>
      <c r="G4" s="22" t="n"/>
      <c r="H4" s="14" t="inlineStr">
        <is>
          <t>Draft</t>
        </is>
      </c>
      <c r="I4" s="22" t="n"/>
      <c r="J4" s="14" t="inlineStr">
        <is>
          <t>Fictional Owner - Maya</t>
        </is>
      </c>
    </row>
    <row r="5">
      <c r="A5" s="14" t="inlineStr">
        <is>
          <t>Fictional Blue Quail Self Storage</t>
        </is>
      </c>
      <c r="B5" s="33" t="n">
        <v>0.065</v>
      </c>
      <c r="C5" s="23" t="n"/>
      <c r="D5" s="14" t="inlineStr">
        <is>
          <t>Merchandise</t>
        </is>
      </c>
      <c r="E5" s="23" t="n"/>
      <c r="F5" s="14" t="inlineStr">
        <is>
          <t>Not Taxable - Internal Review</t>
        </is>
      </c>
      <c r="G5" s="23" t="n"/>
      <c r="H5" s="14" t="inlineStr">
        <is>
          <t>Needs Review</t>
        </is>
      </c>
      <c r="I5" s="23" t="n"/>
      <c r="J5" s="14" t="inlineStr">
        <is>
          <t>Fictional Owner - Jules</t>
        </is>
      </c>
    </row>
    <row r="6">
      <c r="A6" s="14" t="inlineStr">
        <is>
          <t>Fictional Maple Rocket Storage</t>
        </is>
      </c>
      <c r="B6" s="33" t="n">
        <v>0.08</v>
      </c>
      <c r="C6" s="22" t="n"/>
      <c r="D6" s="14" t="inlineStr">
        <is>
          <t>Admin Fee</t>
        </is>
      </c>
      <c r="E6" s="22" t="n"/>
      <c r="F6" s="14" t="inlineStr">
        <is>
          <t>Needs Review</t>
        </is>
      </c>
      <c r="G6" s="22" t="n"/>
      <c r="H6" s="14" t="inlineStr">
        <is>
          <t>Ready for Review</t>
        </is>
      </c>
      <c r="I6" s="22" t="n"/>
      <c r="J6" s="14" t="inlineStr">
        <is>
          <t>Fictional Owner - Devon</t>
        </is>
      </c>
    </row>
    <row r="7">
      <c r="A7" s="14" t="n"/>
      <c r="B7" s="33" t="n"/>
      <c r="C7" s="23" t="n"/>
      <c r="D7" s="14" t="inlineStr">
        <is>
          <t>Late Fee</t>
        </is>
      </c>
      <c r="E7" s="23" t="n"/>
      <c r="F7" s="23" t="n"/>
      <c r="G7" s="23" t="n"/>
      <c r="H7" s="14" t="inlineStr">
        <is>
          <t>Closed</t>
        </is>
      </c>
      <c r="I7" s="23" t="n"/>
      <c r="J7" s="23" t="n"/>
    </row>
    <row r="8">
      <c r="A8" s="14" t="n"/>
      <c r="B8" s="33" t="n"/>
      <c r="C8" s="22" t="n"/>
      <c r="D8" s="14" t="inlineStr">
        <is>
          <t>Other Fee</t>
        </is>
      </c>
      <c r="E8" s="22" t="n"/>
      <c r="F8" s="22" t="n"/>
      <c r="G8" s="22" t="n"/>
      <c r="H8" s="22" t="n"/>
      <c r="I8" s="22" t="n"/>
      <c r="J8" s="22" t="n"/>
    </row>
    <row r="9">
      <c r="A9" s="14" t="n"/>
      <c r="B9" s="33" t="n"/>
      <c r="C9" s="23" t="n"/>
      <c r="D9" s="23" t="n"/>
      <c r="E9" s="23" t="n"/>
      <c r="F9" s="23" t="n"/>
      <c r="G9" s="23" t="n"/>
      <c r="H9" s="23" t="n"/>
      <c r="I9" s="23" t="n"/>
      <c r="J9" s="23" t="n"/>
    </row>
    <row r="10">
      <c r="A10" s="14" t="n"/>
      <c r="B10" s="33" t="n"/>
      <c r="C10" s="22" t="n"/>
      <c r="D10" s="22" t="n"/>
      <c r="E10" s="22" t="n"/>
      <c r="F10" s="22" t="n"/>
      <c r="G10" s="22" t="n"/>
      <c r="H10" s="22" t="n"/>
      <c r="I10" s="22" t="n"/>
      <c r="J10" s="22" t="n"/>
    </row>
    <row r="11">
      <c r="A11" s="14" t="n"/>
      <c r="B11" s="33" t="n"/>
      <c r="C11" s="23" t="n"/>
      <c r="D11" s="23" t="n"/>
      <c r="E11" s="23" t="n"/>
      <c r="F11" s="23" t="n"/>
      <c r="G11" s="23" t="n"/>
      <c r="H11" s="23" t="n"/>
      <c r="I11" s="23" t="n"/>
      <c r="J11" s="23" t="n"/>
    </row>
    <row r="12">
      <c r="A12" s="14" t="n"/>
      <c r="B12" s="33" t="n"/>
      <c r="C12" s="22" t="n"/>
      <c r="D12" s="22" t="n"/>
      <c r="E12" s="22" t="n"/>
      <c r="F12" s="22" t="n"/>
      <c r="G12" s="22" t="n"/>
      <c r="H12" s="22" t="n"/>
      <c r="I12" s="22" t="n"/>
      <c r="J12" s="22" t="n"/>
    </row>
    <row r="13">
      <c r="A13" s="14" t="n"/>
      <c r="B13" s="33" t="n"/>
      <c r="C13" s="23" t="n"/>
      <c r="D13" s="23" t="n"/>
      <c r="E13" s="23" t="n"/>
      <c r="F13" s="23" t="n"/>
      <c r="G13" s="23" t="n"/>
      <c r="H13" s="23" t="n"/>
      <c r="I13" s="23" t="n"/>
      <c r="J13" s="23" t="n"/>
    </row>
    <row r="14">
      <c r="A14" s="14" t="n"/>
      <c r="B14" s="33" t="n"/>
      <c r="C14" s="22" t="n"/>
      <c r="D14" s="22" t="n"/>
      <c r="E14" s="22" t="n"/>
      <c r="F14" s="22" t="n"/>
      <c r="G14" s="22" t="n"/>
      <c r="H14" s="22" t="n"/>
      <c r="I14" s="22" t="n"/>
      <c r="J14" s="22" t="n"/>
    </row>
    <row r="15">
      <c r="A15" s="14" t="n"/>
      <c r="B15" s="33" t="n"/>
      <c r="C15" s="23" t="n"/>
      <c r="D15" s="23" t="n"/>
      <c r="E15" s="23" t="n"/>
      <c r="F15" s="23" t="n"/>
      <c r="G15" s="23" t="n"/>
      <c r="H15" s="23" t="n"/>
      <c r="I15" s="23" t="n"/>
      <c r="J15" s="23" t="n"/>
    </row>
    <row r="16">
      <c r="A16" s="14" t="n"/>
      <c r="B16" s="33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>
      <c r="A17" s="14" t="n"/>
      <c r="B17" s="33" t="n"/>
      <c r="C17" s="23" t="n"/>
      <c r="D17" s="23" t="n"/>
      <c r="E17" s="23" t="n"/>
      <c r="F17" s="23" t="n"/>
      <c r="G17" s="23" t="n"/>
      <c r="H17" s="23" t="n"/>
      <c r="I17" s="23" t="n"/>
      <c r="J17" s="23" t="n"/>
    </row>
    <row r="18">
      <c r="A18" s="14" t="n"/>
      <c r="B18" s="33" t="n"/>
      <c r="C18" s="22" t="n"/>
      <c r="D18" s="22" t="n"/>
      <c r="E18" s="22" t="n"/>
      <c r="F18" s="22" t="n"/>
      <c r="G18" s="22" t="n"/>
      <c r="H18" s="22" t="n"/>
      <c r="I18" s="22" t="n"/>
      <c r="J18" s="22" t="n"/>
    </row>
    <row r="19">
      <c r="A19" s="14" t="n"/>
      <c r="B19" s="33" t="n"/>
      <c r="C19" s="23" t="n"/>
      <c r="D19" s="23" t="n"/>
      <c r="E19" s="23" t="n"/>
      <c r="F19" s="23" t="n"/>
      <c r="G19" s="23" t="n"/>
      <c r="H19" s="23" t="n"/>
      <c r="I19" s="23" t="n"/>
      <c r="J19" s="23" t="n"/>
    </row>
    <row r="20">
      <c r="A20" s="14" t="n"/>
      <c r="B20" s="33" t="n"/>
      <c r="C20" s="22" t="n"/>
      <c r="D20" s="22" t="n"/>
      <c r="E20" s="22" t="n"/>
      <c r="F20" s="22" t="n"/>
      <c r="G20" s="22" t="n"/>
      <c r="H20" s="22" t="n"/>
      <c r="I20" s="22" t="n"/>
      <c r="J20" s="22" t="n"/>
    </row>
    <row r="21">
      <c r="A21" s="14" t="n"/>
      <c r="B21" s="33" t="n"/>
      <c r="C21" s="23" t="n"/>
      <c r="D21" s="23" t="n"/>
      <c r="E21" s="23" t="n"/>
      <c r="F21" s="23" t="n"/>
      <c r="G21" s="23" t="n"/>
      <c r="H21" s="23" t="n"/>
      <c r="I21" s="23" t="n"/>
      <c r="J21" s="23" t="n"/>
    </row>
    <row r="22">
      <c r="A22" s="14" t="n"/>
      <c r="B22" s="33" t="n"/>
      <c r="C22" s="22" t="n"/>
      <c r="D22" s="22" t="n"/>
      <c r="E22" s="22" t="n"/>
      <c r="F22" s="22" t="n"/>
      <c r="G22" s="22" t="n"/>
      <c r="H22" s="22" t="n"/>
      <c r="I22" s="22" t="n"/>
      <c r="J22" s="22" t="n"/>
    </row>
    <row r="23">
      <c r="A23" s="14" t="n"/>
      <c r="B23" s="33" t="n"/>
      <c r="C23" s="23" t="n"/>
      <c r="D23" s="23" t="n"/>
      <c r="E23" s="23" t="n"/>
      <c r="F23" s="23" t="n"/>
      <c r="G23" s="23" t="n"/>
      <c r="H23" s="23" t="n"/>
      <c r="I23" s="23" t="n"/>
      <c r="J23" s="23" t="n"/>
    </row>
    <row r="24">
      <c r="A24" s="14" t="n"/>
      <c r="B24" s="33" t="n"/>
      <c r="C24" s="22" t="n"/>
      <c r="D24" s="22" t="n"/>
      <c r="E24" s="22" t="n"/>
      <c r="F24" s="22" t="n"/>
      <c r="G24" s="22" t="n"/>
      <c r="H24" s="22" t="n"/>
      <c r="I24" s="22" t="n"/>
      <c r="J24" s="22" t="n"/>
    </row>
    <row r="25">
      <c r="A25" s="14" t="n"/>
      <c r="B25" s="33" t="n"/>
      <c r="C25" s="23" t="n"/>
      <c r="D25" s="23" t="n"/>
      <c r="E25" s="23" t="n"/>
      <c r="F25" s="23" t="n"/>
      <c r="G25" s="23" t="n"/>
      <c r="H25" s="23" t="n"/>
      <c r="I25" s="23" t="n"/>
      <c r="J25" s="23" t="n"/>
    </row>
    <row r="26">
      <c r="A26" s="14" t="n"/>
      <c r="B26" s="33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>
      <c r="A27" s="14" t="n"/>
      <c r="B27" s="33" t="n"/>
      <c r="C27" s="23" t="n"/>
      <c r="D27" s="23" t="n"/>
      <c r="E27" s="23" t="n"/>
      <c r="F27" s="23" t="n"/>
      <c r="G27" s="23" t="n"/>
      <c r="H27" s="23" t="n"/>
      <c r="I27" s="23" t="n"/>
      <c r="J27" s="23" t="n"/>
    </row>
    <row r="28">
      <c r="A28" s="14" t="n"/>
      <c r="B28" s="33" t="n"/>
      <c r="C28" s="22" t="n"/>
      <c r="D28" s="22" t="n"/>
      <c r="E28" s="22" t="n"/>
      <c r="F28" s="22" t="n"/>
      <c r="G28" s="22" t="n"/>
      <c r="H28" s="22" t="n"/>
      <c r="I28" s="22" t="n"/>
      <c r="J28" s="22" t="n"/>
    </row>
    <row r="29">
      <c r="A29" s="14" t="n"/>
      <c r="B29" s="33" t="n"/>
      <c r="C29" s="23" t="n"/>
      <c r="D29" s="23" t="n"/>
      <c r="E29" s="23" t="n"/>
      <c r="F29" s="23" t="n"/>
      <c r="G29" s="23" t="n"/>
      <c r="H29" s="23" t="n"/>
      <c r="I29" s="23" t="n"/>
      <c r="J29" s="23" t="n"/>
    </row>
    <row r="30">
      <c r="A30" s="14" t="n"/>
      <c r="B30" s="33" t="n"/>
      <c r="C30" s="22" t="n"/>
      <c r="D30" s="22" t="n"/>
      <c r="E30" s="22" t="n"/>
      <c r="F30" s="22" t="n"/>
      <c r="G30" s="22" t="n"/>
      <c r="H30" s="22" t="n"/>
      <c r="I30" s="22" t="n"/>
      <c r="J30" s="22" t="n"/>
    </row>
    <row r="31">
      <c r="A31" s="14" t="n"/>
      <c r="B31" s="33" t="n"/>
      <c r="C31" s="23" t="n"/>
      <c r="D31" s="23" t="n"/>
      <c r="E31" s="23" t="n"/>
      <c r="F31" s="23" t="n"/>
      <c r="G31" s="23" t="n"/>
      <c r="H31" s="23" t="n"/>
      <c r="I31" s="23" t="n"/>
      <c r="J31" s="23" t="n"/>
    </row>
    <row r="32">
      <c r="A32" s="14" t="n"/>
      <c r="B32" s="33" t="n"/>
      <c r="C32" s="22" t="n"/>
      <c r="D32" s="22" t="n"/>
      <c r="E32" s="22" t="n"/>
      <c r="F32" s="22" t="n"/>
      <c r="G32" s="22" t="n"/>
      <c r="H32" s="22" t="n"/>
      <c r="I32" s="22" t="n"/>
      <c r="J32" s="22" t="n"/>
    </row>
    <row r="33">
      <c r="A33" s="14" t="n"/>
      <c r="B33" s="33" t="n"/>
      <c r="C33" s="23" t="n"/>
      <c r="D33" s="23" t="n"/>
      <c r="E33" s="23" t="n"/>
      <c r="F33" s="23" t="n"/>
      <c r="G33" s="23" t="n"/>
      <c r="H33" s="23" t="n"/>
      <c r="I33" s="23" t="n"/>
      <c r="J33" s="23" t="n"/>
    </row>
    <row r="34">
      <c r="A34" s="14" t="n"/>
      <c r="B34" s="33" t="n"/>
      <c r="C34" s="22" t="n"/>
      <c r="D34" s="22" t="n"/>
      <c r="E34" s="22" t="n"/>
      <c r="F34" s="22" t="n"/>
      <c r="G34" s="22" t="n"/>
      <c r="H34" s="22" t="n"/>
      <c r="I34" s="22" t="n"/>
      <c r="J34" s="22" t="n"/>
    </row>
    <row r="35">
      <c r="A35" s="14" t="n"/>
      <c r="B35" s="33" t="n"/>
      <c r="C35" s="23" t="n"/>
      <c r="D35" s="23" t="n"/>
      <c r="E35" s="23" t="n"/>
      <c r="F35" s="23" t="n"/>
      <c r="G35" s="23" t="n"/>
      <c r="H35" s="23" t="n"/>
      <c r="I35" s="23" t="n"/>
      <c r="J35" s="23" t="n"/>
    </row>
    <row r="36">
      <c r="A36" s="14" t="n"/>
      <c r="B36" s="33" t="n"/>
      <c r="C36" s="22" t="n"/>
      <c r="D36" s="22" t="n"/>
      <c r="E36" s="22" t="n"/>
      <c r="F36" s="22" t="n"/>
      <c r="G36" s="22" t="n"/>
      <c r="H36" s="22" t="n"/>
      <c r="I36" s="22" t="n"/>
      <c r="J36" s="22" t="n"/>
    </row>
    <row r="37">
      <c r="A37" s="14" t="n"/>
      <c r="B37" s="33" t="n"/>
      <c r="C37" s="23" t="n"/>
      <c r="D37" s="23" t="n"/>
      <c r="E37" s="23" t="n"/>
      <c r="F37" s="23" t="n"/>
      <c r="G37" s="23" t="n"/>
      <c r="H37" s="23" t="n"/>
      <c r="I37" s="23" t="n"/>
      <c r="J37" s="23" t="n"/>
    </row>
    <row r="38">
      <c r="A38" s="14" t="n"/>
      <c r="B38" s="33" t="n"/>
      <c r="C38" s="22" t="n"/>
      <c r="D38" s="22" t="n"/>
      <c r="E38" s="22" t="n"/>
      <c r="F38" s="22" t="n"/>
      <c r="G38" s="22" t="n"/>
      <c r="H38" s="22" t="n"/>
      <c r="I38" s="22" t="n"/>
      <c r="J38" s="22" t="n"/>
    </row>
    <row r="39">
      <c r="A39" s="14" t="n"/>
      <c r="B39" s="33" t="n"/>
      <c r="C39" s="23" t="n"/>
      <c r="D39" s="23" t="n"/>
      <c r="E39" s="23" t="n"/>
      <c r="F39" s="23" t="n"/>
      <c r="G39" s="23" t="n"/>
      <c r="H39" s="23" t="n"/>
      <c r="I39" s="23" t="n"/>
      <c r="J39" s="23" t="n"/>
    </row>
    <row r="40">
      <c r="A40" s="14" t="n"/>
      <c r="B40" s="33" t="n"/>
      <c r="C40" s="22" t="n"/>
      <c r="D40" s="22" t="n"/>
      <c r="E40" s="22" t="n"/>
      <c r="F40" s="22" t="n"/>
      <c r="G40" s="22" t="n"/>
      <c r="H40" s="22" t="n"/>
      <c r="I40" s="22" t="n"/>
      <c r="J40" s="22" t="n"/>
    </row>
    <row r="41">
      <c r="A41" s="14" t="n"/>
      <c r="B41" s="33" t="n"/>
      <c r="C41" s="23" t="n"/>
      <c r="D41" s="23" t="n"/>
      <c r="E41" s="23" t="n"/>
      <c r="F41" s="23" t="n"/>
      <c r="G41" s="23" t="n"/>
      <c r="H41" s="23" t="n"/>
      <c r="I41" s="23" t="n"/>
      <c r="J41" s="23" t="n"/>
    </row>
    <row r="42">
      <c r="A42" s="14" t="n"/>
      <c r="B42" s="33" t="n"/>
      <c r="C42" s="22" t="n"/>
      <c r="D42" s="22" t="n"/>
      <c r="E42" s="22" t="n"/>
      <c r="F42" s="22" t="n"/>
      <c r="G42" s="22" t="n"/>
      <c r="H42" s="22" t="n"/>
      <c r="I42" s="22" t="n"/>
      <c r="J42" s="22" t="n"/>
    </row>
    <row r="43">
      <c r="A43" s="14" t="n"/>
      <c r="B43" s="33" t="n"/>
      <c r="C43" s="23" t="n"/>
      <c r="D43" s="23" t="n"/>
      <c r="E43" s="23" t="n"/>
      <c r="F43" s="23" t="n"/>
      <c r="G43" s="23" t="n"/>
      <c r="H43" s="23" t="n"/>
      <c r="I43" s="23" t="n"/>
      <c r="J43" s="23" t="n"/>
    </row>
    <row r="44">
      <c r="A44" s="14" t="n"/>
      <c r="B44" s="33" t="n"/>
      <c r="C44" s="22" t="n"/>
      <c r="D44" s="22" t="n"/>
      <c r="E44" s="22" t="n"/>
      <c r="F44" s="22" t="n"/>
      <c r="G44" s="22" t="n"/>
      <c r="H44" s="22" t="n"/>
      <c r="I44" s="22" t="n"/>
      <c r="J44" s="22" t="n"/>
    </row>
    <row r="45">
      <c r="A45" s="14" t="n"/>
      <c r="B45" s="33" t="n"/>
      <c r="C45" s="23" t="n"/>
      <c r="D45" s="23" t="n"/>
      <c r="E45" s="23" t="n"/>
      <c r="F45" s="23" t="n"/>
      <c r="G45" s="23" t="n"/>
      <c r="H45" s="23" t="n"/>
      <c r="I45" s="23" t="n"/>
      <c r="J45" s="23" t="n"/>
    </row>
    <row r="46">
      <c r="A46" s="14" t="n"/>
      <c r="B46" s="33" t="n"/>
      <c r="C46" s="22" t="n"/>
      <c r="D46" s="22" t="n"/>
      <c r="E46" s="22" t="n"/>
      <c r="F46" s="22" t="n"/>
      <c r="G46" s="22" t="n"/>
      <c r="H46" s="22" t="n"/>
      <c r="I46" s="22" t="n"/>
      <c r="J46" s="22" t="n"/>
    </row>
    <row r="47">
      <c r="A47" s="14" t="n"/>
      <c r="B47" s="33" t="n"/>
      <c r="C47" s="23" t="n"/>
      <c r="D47" s="23" t="n"/>
      <c r="E47" s="23" t="n"/>
      <c r="F47" s="23" t="n"/>
      <c r="G47" s="23" t="n"/>
      <c r="H47" s="23" t="n"/>
      <c r="I47" s="23" t="n"/>
      <c r="J47" s="23" t="n"/>
    </row>
    <row r="48">
      <c r="A48" s="14" t="n"/>
      <c r="B48" s="33" t="n"/>
      <c r="C48" s="22" t="n"/>
      <c r="D48" s="22" t="n"/>
      <c r="E48" s="22" t="n"/>
      <c r="F48" s="22" t="n"/>
      <c r="G48" s="22" t="n"/>
      <c r="H48" s="22" t="n"/>
      <c r="I48" s="22" t="n"/>
      <c r="J48" s="22" t="n"/>
    </row>
    <row r="49">
      <c r="A49" s="14" t="n"/>
      <c r="B49" s="33" t="n"/>
      <c r="C49" s="23" t="n"/>
      <c r="D49" s="23" t="n"/>
      <c r="E49" s="23" t="n"/>
      <c r="F49" s="23" t="n"/>
      <c r="G49" s="23" t="n"/>
      <c r="H49" s="23" t="n"/>
      <c r="I49" s="23" t="n"/>
      <c r="J49" s="23" t="n"/>
    </row>
    <row r="50">
      <c r="A50" s="14" t="n"/>
      <c r="B50" s="33" t="n"/>
      <c r="C50" s="22" t="n"/>
      <c r="D50" s="22" t="n"/>
      <c r="E50" s="22" t="n"/>
      <c r="F50" s="22" t="n"/>
      <c r="G50" s="22" t="n"/>
      <c r="H50" s="22" t="n"/>
      <c r="I50" s="22" t="n"/>
      <c r="J50" s="22" t="n"/>
    </row>
    <row r="51">
      <c r="A51" s="14" t="n"/>
      <c r="B51" s="33" t="n"/>
      <c r="C51" s="23" t="n"/>
      <c r="D51" s="23" t="n"/>
      <c r="E51" s="23" t="n"/>
      <c r="F51" s="23" t="n"/>
      <c r="G51" s="23" t="n"/>
      <c r="H51" s="23" t="n"/>
      <c r="I51" s="23" t="n"/>
      <c r="J51" s="23" t="n"/>
    </row>
    <row r="52">
      <c r="A52" s="14" t="n"/>
      <c r="B52" s="33" t="n"/>
      <c r="C52" s="22" t="n"/>
      <c r="D52" s="22" t="n"/>
      <c r="E52" s="22" t="n"/>
      <c r="F52" s="22" t="n"/>
      <c r="G52" s="22" t="n"/>
      <c r="H52" s="22" t="n"/>
      <c r="I52" s="22" t="n"/>
      <c r="J52" s="22" t="n"/>
    </row>
    <row r="53">
      <c r="A53" s="14" t="n"/>
      <c r="B53" s="33" t="n"/>
      <c r="C53" s="23" t="n"/>
      <c r="D53" s="23" t="n"/>
      <c r="E53" s="23" t="n"/>
      <c r="F53" s="23" t="n"/>
      <c r="G53" s="23" t="n"/>
      <c r="H53" s="23" t="n"/>
      <c r="I53" s="23" t="n"/>
      <c r="J53" s="23" t="n"/>
    </row>
    <row r="54">
      <c r="A54" s="14" t="n"/>
      <c r="B54" s="33" t="n"/>
      <c r="C54" s="22" t="n"/>
      <c r="D54" s="22" t="n"/>
      <c r="E54" s="22" t="n"/>
      <c r="F54" s="22" t="n"/>
      <c r="G54" s="22" t="n"/>
      <c r="H54" s="22" t="n"/>
      <c r="I54" s="22" t="n"/>
      <c r="J54" s="22" t="n"/>
    </row>
    <row r="55">
      <c r="A55" s="14" t="n"/>
      <c r="B55" s="33" t="n"/>
      <c r="C55" s="23" t="n"/>
      <c r="D55" s="23" t="n"/>
      <c r="E55" s="23" t="n"/>
      <c r="F55" s="23" t="n"/>
      <c r="G55" s="23" t="n"/>
      <c r="H55" s="23" t="n"/>
      <c r="I55" s="23" t="n"/>
      <c r="J55" s="23" t="n"/>
    </row>
    <row r="56">
      <c r="A56" s="14" t="n"/>
      <c r="B56" s="33" t="n"/>
      <c r="C56" s="22" t="n"/>
      <c r="D56" s="22" t="n"/>
      <c r="E56" s="22" t="n"/>
      <c r="F56" s="22" t="n"/>
      <c r="G56" s="22" t="n"/>
      <c r="H56" s="22" t="n"/>
      <c r="I56" s="22" t="n"/>
      <c r="J56" s="22" t="n"/>
    </row>
    <row r="57">
      <c r="A57" s="14" t="n"/>
      <c r="B57" s="33" t="n"/>
      <c r="C57" s="23" t="n"/>
      <c r="D57" s="23" t="n"/>
      <c r="E57" s="23" t="n"/>
      <c r="F57" s="23" t="n"/>
      <c r="G57" s="23" t="n"/>
      <c r="H57" s="23" t="n"/>
      <c r="I57" s="23" t="n"/>
      <c r="J57" s="23" t="n"/>
    </row>
    <row r="58">
      <c r="A58" s="14" t="n"/>
      <c r="B58" s="33" t="n"/>
      <c r="C58" s="22" t="n"/>
      <c r="D58" s="22" t="n"/>
      <c r="E58" s="22" t="n"/>
      <c r="F58" s="22" t="n"/>
      <c r="G58" s="22" t="n"/>
      <c r="H58" s="22" t="n"/>
      <c r="I58" s="22" t="n"/>
      <c r="J58" s="22" t="n"/>
    </row>
    <row r="59">
      <c r="A59" s="14" t="n"/>
      <c r="B59" s="33" t="n"/>
      <c r="C59" s="23" t="n"/>
      <c r="D59" s="23" t="n"/>
      <c r="E59" s="23" t="n"/>
      <c r="F59" s="23" t="n"/>
      <c r="G59" s="23" t="n"/>
      <c r="H59" s="23" t="n"/>
      <c r="I59" s="23" t="n"/>
      <c r="J59" s="23" t="n"/>
    </row>
    <row r="60">
      <c r="A60" s="14" t="n"/>
      <c r="B60" s="33" t="n"/>
      <c r="C60" s="22" t="n"/>
      <c r="D60" s="22" t="n"/>
      <c r="E60" s="22" t="n"/>
      <c r="F60" s="22" t="n"/>
      <c r="G60" s="22" t="n"/>
      <c r="H60" s="22" t="n"/>
      <c r="I60" s="22" t="n"/>
      <c r="J60" s="22" t="n"/>
    </row>
    <row r="61">
      <c r="A61" s="14" t="n"/>
      <c r="B61" s="33" t="n"/>
      <c r="C61" s="23" t="n"/>
      <c r="D61" s="23" t="n"/>
      <c r="E61" s="23" t="n"/>
      <c r="F61" s="23" t="n"/>
      <c r="G61" s="23" t="n"/>
      <c r="H61" s="23" t="n"/>
      <c r="I61" s="23" t="n"/>
      <c r="J61" s="23" t="n"/>
    </row>
    <row r="62">
      <c r="A62" s="14" t="n"/>
      <c r="B62" s="33" t="n"/>
      <c r="C62" s="22" t="n"/>
      <c r="D62" s="22" t="n"/>
      <c r="E62" s="22" t="n"/>
      <c r="F62" s="22" t="n"/>
      <c r="G62" s="22" t="n"/>
      <c r="H62" s="22" t="n"/>
      <c r="I62" s="22" t="n"/>
      <c r="J62" s="22" t="n"/>
    </row>
    <row r="63">
      <c r="A63" s="14" t="n"/>
      <c r="B63" s="33" t="n"/>
      <c r="C63" s="23" t="n"/>
      <c r="D63" s="23" t="n"/>
      <c r="E63" s="23" t="n"/>
      <c r="F63" s="23" t="n"/>
      <c r="G63" s="23" t="n"/>
      <c r="H63" s="23" t="n"/>
      <c r="I63" s="23" t="n"/>
      <c r="J63" s="23" t="n"/>
    </row>
    <row r="64">
      <c r="A64" s="14" t="n"/>
      <c r="B64" s="33" t="n"/>
      <c r="C64" s="22" t="n"/>
      <c r="D64" s="22" t="n"/>
      <c r="E64" s="22" t="n"/>
      <c r="F64" s="22" t="n"/>
      <c r="G64" s="22" t="n"/>
      <c r="H64" s="22" t="n"/>
      <c r="I64" s="22" t="n"/>
      <c r="J64" s="22" t="n"/>
    </row>
    <row r="65">
      <c r="A65" s="14" t="n"/>
      <c r="B65" s="33" t="n"/>
      <c r="C65" s="23" t="n"/>
      <c r="D65" s="23" t="n"/>
      <c r="E65" s="23" t="n"/>
      <c r="F65" s="23" t="n"/>
      <c r="G65" s="23" t="n"/>
      <c r="H65" s="23" t="n"/>
      <c r="I65" s="23" t="n"/>
      <c r="J65" s="23" t="n"/>
    </row>
    <row r="66">
      <c r="A66" s="14" t="n"/>
      <c r="B66" s="33" t="n"/>
      <c r="C66" s="22" t="n"/>
      <c r="D66" s="22" t="n"/>
      <c r="E66" s="22" t="n"/>
      <c r="F66" s="22" t="n"/>
      <c r="G66" s="22" t="n"/>
      <c r="H66" s="22" t="n"/>
      <c r="I66" s="22" t="n"/>
      <c r="J66" s="22" t="n"/>
    </row>
    <row r="67">
      <c r="A67" s="14" t="n"/>
      <c r="B67" s="33" t="n"/>
      <c r="C67" s="23" t="n"/>
      <c r="D67" s="23" t="n"/>
      <c r="E67" s="23" t="n"/>
      <c r="F67" s="23" t="n"/>
      <c r="G67" s="23" t="n"/>
      <c r="H67" s="23" t="n"/>
      <c r="I67" s="23" t="n"/>
      <c r="J67" s="23" t="n"/>
    </row>
    <row r="68">
      <c r="A68" s="14" t="n"/>
      <c r="B68" s="33" t="n"/>
      <c r="C68" s="22" t="n"/>
      <c r="D68" s="22" t="n"/>
      <c r="E68" s="22" t="n"/>
      <c r="F68" s="22" t="n"/>
      <c r="G68" s="22" t="n"/>
      <c r="H68" s="22" t="n"/>
      <c r="I68" s="22" t="n"/>
      <c r="J68" s="22" t="n"/>
    </row>
    <row r="69">
      <c r="A69" s="14" t="n"/>
      <c r="B69" s="33" t="n"/>
      <c r="C69" s="23" t="n"/>
      <c r="D69" s="23" t="n"/>
      <c r="E69" s="23" t="n"/>
      <c r="F69" s="23" t="n"/>
      <c r="G69" s="23" t="n"/>
      <c r="H69" s="23" t="n"/>
      <c r="I69" s="23" t="n"/>
      <c r="J69" s="23" t="n"/>
    </row>
    <row r="70">
      <c r="A70" s="14" t="n"/>
      <c r="B70" s="33" t="n"/>
      <c r="C70" s="22" t="n"/>
      <c r="D70" s="22" t="n"/>
      <c r="E70" s="22" t="n"/>
      <c r="F70" s="22" t="n"/>
      <c r="G70" s="22" t="n"/>
      <c r="H70" s="22" t="n"/>
      <c r="I70" s="22" t="n"/>
      <c r="J70" s="22" t="n"/>
    </row>
    <row r="71">
      <c r="A71" s="14" t="n"/>
      <c r="B71" s="33" t="n"/>
      <c r="C71" s="23" t="n"/>
      <c r="D71" s="23" t="n"/>
      <c r="E71" s="23" t="n"/>
      <c r="F71" s="23" t="n"/>
      <c r="G71" s="23" t="n"/>
      <c r="H71" s="23" t="n"/>
      <c r="I71" s="23" t="n"/>
      <c r="J71" s="23" t="n"/>
    </row>
    <row r="72">
      <c r="A72" s="14" t="n"/>
      <c r="B72" s="33" t="n"/>
      <c r="C72" s="22" t="n"/>
      <c r="D72" s="22" t="n"/>
      <c r="E72" s="22" t="n"/>
      <c r="F72" s="22" t="n"/>
      <c r="G72" s="22" t="n"/>
      <c r="H72" s="22" t="n"/>
      <c r="I72" s="22" t="n"/>
      <c r="J72" s="22" t="n"/>
    </row>
    <row r="73">
      <c r="A73" s="14" t="n"/>
      <c r="B73" s="33" t="n"/>
      <c r="C73" s="23" t="n"/>
      <c r="D73" s="23" t="n"/>
      <c r="E73" s="23" t="n"/>
      <c r="F73" s="23" t="n"/>
      <c r="G73" s="23" t="n"/>
      <c r="H73" s="23" t="n"/>
      <c r="I73" s="23" t="n"/>
      <c r="J73" s="23" t="n"/>
    </row>
    <row r="74">
      <c r="A74" s="14" t="n"/>
      <c r="B74" s="33" t="n"/>
      <c r="C74" s="22" t="n"/>
      <c r="D74" s="22" t="n"/>
      <c r="E74" s="22" t="n"/>
      <c r="F74" s="22" t="n"/>
      <c r="G74" s="22" t="n"/>
      <c r="H74" s="22" t="n"/>
      <c r="I74" s="22" t="n"/>
      <c r="J74" s="22" t="n"/>
    </row>
    <row r="75">
      <c r="A75" s="14" t="n"/>
      <c r="B75" s="33" t="n"/>
      <c r="C75" s="23" t="n"/>
      <c r="D75" s="23" t="n"/>
      <c r="E75" s="23" t="n"/>
      <c r="F75" s="23" t="n"/>
      <c r="G75" s="23" t="n"/>
      <c r="H75" s="23" t="n"/>
      <c r="I75" s="23" t="n"/>
      <c r="J75" s="23" t="n"/>
    </row>
    <row r="76">
      <c r="A76" s="14" t="n"/>
      <c r="B76" s="33" t="n"/>
      <c r="C76" s="22" t="n"/>
      <c r="D76" s="22" t="n"/>
      <c r="E76" s="22" t="n"/>
      <c r="F76" s="22" t="n"/>
      <c r="G76" s="22" t="n"/>
      <c r="H76" s="22" t="n"/>
      <c r="I76" s="22" t="n"/>
      <c r="J76" s="22" t="n"/>
    </row>
    <row r="77">
      <c r="A77" s="14" t="n"/>
      <c r="B77" s="33" t="n"/>
      <c r="C77" s="23" t="n"/>
      <c r="D77" s="23" t="n"/>
      <c r="E77" s="23" t="n"/>
      <c r="F77" s="23" t="n"/>
      <c r="G77" s="23" t="n"/>
      <c r="H77" s="23" t="n"/>
      <c r="I77" s="23" t="n"/>
      <c r="J77" s="23" t="n"/>
    </row>
    <row r="78">
      <c r="A78" s="14" t="n"/>
      <c r="B78" s="33" t="n"/>
      <c r="C78" s="22" t="n"/>
      <c r="D78" s="22" t="n"/>
      <c r="E78" s="22" t="n"/>
      <c r="F78" s="22" t="n"/>
      <c r="G78" s="22" t="n"/>
      <c r="H78" s="22" t="n"/>
      <c r="I78" s="22" t="n"/>
      <c r="J78" s="22" t="n"/>
    </row>
    <row r="79">
      <c r="A79" s="14" t="n"/>
      <c r="B79" s="33" t="n"/>
      <c r="C79" s="23" t="n"/>
      <c r="D79" s="23" t="n"/>
      <c r="E79" s="23" t="n"/>
      <c r="F79" s="23" t="n"/>
      <c r="G79" s="23" t="n"/>
      <c r="H79" s="23" t="n"/>
      <c r="I79" s="23" t="n"/>
      <c r="J79" s="23" t="n"/>
    </row>
    <row r="80">
      <c r="A80" s="14" t="n"/>
      <c r="B80" s="33" t="n"/>
      <c r="C80" s="22" t="n"/>
      <c r="D80" s="22" t="n"/>
      <c r="E80" s="22" t="n"/>
      <c r="F80" s="22" t="n"/>
      <c r="G80" s="22" t="n"/>
      <c r="H80" s="22" t="n"/>
      <c r="I80" s="22" t="n"/>
      <c r="J80" s="22" t="n"/>
    </row>
    <row r="81">
      <c r="A81" s="14" t="n"/>
      <c r="B81" s="33" t="n"/>
      <c r="C81" s="23" t="n"/>
      <c r="D81" s="23" t="n"/>
      <c r="E81" s="23" t="n"/>
      <c r="F81" s="23" t="n"/>
      <c r="G81" s="23" t="n"/>
      <c r="H81" s="23" t="n"/>
      <c r="I81" s="23" t="n"/>
      <c r="J81" s="23" t="n"/>
    </row>
    <row r="82">
      <c r="A82" s="14" t="n"/>
      <c r="B82" s="33" t="n"/>
      <c r="C82" s="22" t="n"/>
      <c r="D82" s="22" t="n"/>
      <c r="E82" s="22" t="n"/>
      <c r="F82" s="22" t="n"/>
      <c r="G82" s="22" t="n"/>
      <c r="H82" s="22" t="n"/>
      <c r="I82" s="22" t="n"/>
      <c r="J82" s="22" t="n"/>
    </row>
    <row r="83">
      <c r="A83" s="14" t="n"/>
      <c r="B83" s="33" t="n"/>
      <c r="C83" s="23" t="n"/>
      <c r="D83" s="23" t="n"/>
      <c r="E83" s="23" t="n"/>
      <c r="F83" s="23" t="n"/>
      <c r="G83" s="23" t="n"/>
      <c r="H83" s="23" t="n"/>
      <c r="I83" s="23" t="n"/>
      <c r="J83" s="23" t="n"/>
    </row>
    <row r="84">
      <c r="A84" s="14" t="n"/>
      <c r="B84" s="33" t="n"/>
      <c r="C84" s="22" t="n"/>
      <c r="D84" s="22" t="n"/>
      <c r="E84" s="22" t="n"/>
      <c r="F84" s="22" t="n"/>
      <c r="G84" s="22" t="n"/>
      <c r="H84" s="22" t="n"/>
      <c r="I84" s="22" t="n"/>
      <c r="J84" s="22" t="n"/>
    </row>
    <row r="85">
      <c r="A85" s="14" t="n"/>
      <c r="B85" s="33" t="n"/>
      <c r="C85" s="23" t="n"/>
      <c r="D85" s="23" t="n"/>
      <c r="E85" s="23" t="n"/>
      <c r="F85" s="23" t="n"/>
      <c r="G85" s="23" t="n"/>
      <c r="H85" s="23" t="n"/>
      <c r="I85" s="23" t="n"/>
      <c r="J85" s="23" t="n"/>
    </row>
    <row r="86">
      <c r="A86" s="14" t="n"/>
      <c r="B86" s="33" t="n"/>
      <c r="C86" s="22" t="n"/>
      <c r="D86" s="22" t="n"/>
      <c r="E86" s="22" t="n"/>
      <c r="F86" s="22" t="n"/>
      <c r="G86" s="22" t="n"/>
      <c r="H86" s="22" t="n"/>
      <c r="I86" s="22" t="n"/>
      <c r="J86" s="22" t="n"/>
    </row>
    <row r="87">
      <c r="A87" s="14" t="n"/>
      <c r="B87" s="33" t="n"/>
      <c r="C87" s="23" t="n"/>
      <c r="D87" s="23" t="n"/>
      <c r="E87" s="23" t="n"/>
      <c r="F87" s="23" t="n"/>
      <c r="G87" s="23" t="n"/>
      <c r="H87" s="23" t="n"/>
      <c r="I87" s="23" t="n"/>
      <c r="J87" s="23" t="n"/>
    </row>
    <row r="88">
      <c r="A88" s="14" t="n"/>
      <c r="B88" s="33" t="n"/>
      <c r="C88" s="22" t="n"/>
      <c r="D88" s="22" t="n"/>
      <c r="E88" s="22" t="n"/>
      <c r="F88" s="22" t="n"/>
      <c r="G88" s="22" t="n"/>
      <c r="H88" s="22" t="n"/>
      <c r="I88" s="22" t="n"/>
      <c r="J88" s="22" t="n"/>
    </row>
    <row r="89">
      <c r="A89" s="14" t="n"/>
      <c r="B89" s="33" t="n"/>
      <c r="C89" s="23" t="n"/>
      <c r="D89" s="23" t="n"/>
      <c r="E89" s="23" t="n"/>
      <c r="F89" s="23" t="n"/>
      <c r="G89" s="23" t="n"/>
      <c r="H89" s="23" t="n"/>
      <c r="I89" s="23" t="n"/>
      <c r="J89" s="23" t="n"/>
    </row>
    <row r="90">
      <c r="A90" s="14" t="n"/>
      <c r="B90" s="33" t="n"/>
      <c r="C90" s="22" t="n"/>
      <c r="D90" s="22" t="n"/>
      <c r="E90" s="22" t="n"/>
      <c r="F90" s="22" t="n"/>
      <c r="G90" s="22" t="n"/>
      <c r="H90" s="22" t="n"/>
      <c r="I90" s="22" t="n"/>
      <c r="J90" s="22" t="n"/>
    </row>
    <row r="91">
      <c r="A91" s="14" t="n"/>
      <c r="B91" s="33" t="n"/>
      <c r="C91" s="23" t="n"/>
      <c r="D91" s="23" t="n"/>
      <c r="E91" s="23" t="n"/>
      <c r="F91" s="23" t="n"/>
      <c r="G91" s="23" t="n"/>
      <c r="H91" s="23" t="n"/>
      <c r="I91" s="23" t="n"/>
      <c r="J91" s="23" t="n"/>
    </row>
    <row r="92">
      <c r="A92" s="14" t="n"/>
      <c r="B92" s="33" t="n"/>
      <c r="C92" s="22" t="n"/>
      <c r="D92" s="22" t="n"/>
      <c r="E92" s="22" t="n"/>
      <c r="F92" s="22" t="n"/>
      <c r="G92" s="22" t="n"/>
      <c r="H92" s="22" t="n"/>
      <c r="I92" s="22" t="n"/>
      <c r="J92" s="22" t="n"/>
    </row>
    <row r="93">
      <c r="A93" s="14" t="n"/>
      <c r="B93" s="33" t="n"/>
      <c r="C93" s="23" t="n"/>
      <c r="D93" s="23" t="n"/>
      <c r="E93" s="23" t="n"/>
      <c r="F93" s="23" t="n"/>
      <c r="G93" s="23" t="n"/>
      <c r="H93" s="23" t="n"/>
      <c r="I93" s="23" t="n"/>
      <c r="J93" s="23" t="n"/>
    </row>
    <row r="94">
      <c r="A94" s="14" t="n"/>
      <c r="B94" s="33" t="n"/>
      <c r="C94" s="22" t="n"/>
      <c r="D94" s="22" t="n"/>
      <c r="E94" s="22" t="n"/>
      <c r="F94" s="22" t="n"/>
      <c r="G94" s="22" t="n"/>
      <c r="H94" s="22" t="n"/>
      <c r="I94" s="22" t="n"/>
      <c r="J94" s="22" t="n"/>
    </row>
    <row r="95">
      <c r="A95" s="14" t="n"/>
      <c r="B95" s="33" t="n"/>
      <c r="C95" s="23" t="n"/>
      <c r="D95" s="23" t="n"/>
      <c r="E95" s="23" t="n"/>
      <c r="F95" s="23" t="n"/>
      <c r="G95" s="23" t="n"/>
      <c r="H95" s="23" t="n"/>
      <c r="I95" s="23" t="n"/>
      <c r="J95" s="23" t="n"/>
    </row>
    <row r="96">
      <c r="A96" s="14" t="n"/>
      <c r="B96" s="33" t="n"/>
      <c r="C96" s="22" t="n"/>
      <c r="D96" s="22" t="n"/>
      <c r="E96" s="22" t="n"/>
      <c r="F96" s="22" t="n"/>
      <c r="G96" s="22" t="n"/>
      <c r="H96" s="22" t="n"/>
      <c r="I96" s="22" t="n"/>
      <c r="J96" s="22" t="n"/>
    </row>
    <row r="97">
      <c r="A97" s="14" t="n"/>
      <c r="B97" s="33" t="n"/>
      <c r="C97" s="23" t="n"/>
      <c r="D97" s="23" t="n"/>
      <c r="E97" s="23" t="n"/>
      <c r="F97" s="23" t="n"/>
      <c r="G97" s="23" t="n"/>
      <c r="H97" s="23" t="n"/>
      <c r="I97" s="23" t="n"/>
      <c r="J97" s="23" t="n"/>
    </row>
    <row r="98">
      <c r="A98" s="14" t="n"/>
      <c r="B98" s="33" t="n"/>
      <c r="C98" s="22" t="n"/>
      <c r="D98" s="22" t="n"/>
      <c r="E98" s="22" t="n"/>
      <c r="F98" s="22" t="n"/>
      <c r="G98" s="22" t="n"/>
      <c r="H98" s="22" t="n"/>
      <c r="I98" s="22" t="n"/>
      <c r="J98" s="22" t="n"/>
    </row>
    <row r="99">
      <c r="A99" s="14" t="n"/>
      <c r="B99" s="33" t="n"/>
      <c r="C99" s="23" t="n"/>
      <c r="D99" s="23" t="n"/>
      <c r="E99" s="23" t="n"/>
      <c r="F99" s="23" t="n"/>
      <c r="G99" s="23" t="n"/>
      <c r="H99" s="23" t="n"/>
      <c r="I99" s="23" t="n"/>
      <c r="J99" s="23" t="n"/>
    </row>
    <row r="100">
      <c r="A100" s="14" t="n"/>
      <c r="B100" s="33" t="n"/>
      <c r="C100" s="22" t="n"/>
      <c r="D100" s="22" t="n"/>
      <c r="E100" s="22" t="n"/>
      <c r="F100" s="22" t="n"/>
      <c r="G100" s="22" t="n"/>
      <c r="H100" s="22" t="n"/>
      <c r="I100" s="22" t="n"/>
      <c r="J100" s="22" t="n"/>
    </row>
    <row r="101">
      <c r="A101" s="14" t="n"/>
      <c r="B101" s="33" t="n"/>
      <c r="C101" s="23" t="n"/>
      <c r="D101" s="23" t="n"/>
      <c r="E101" s="23" t="n"/>
      <c r="F101" s="23" t="n"/>
      <c r="G101" s="23" t="n"/>
      <c r="H101" s="23" t="n"/>
      <c r="I101" s="23" t="n"/>
      <c r="J101" s="23" t="n"/>
    </row>
    <row r="102">
      <c r="A102" s="14" t="n"/>
      <c r="B102" s="33" t="n"/>
      <c r="C102" s="22" t="n"/>
      <c r="D102" s="22" t="n"/>
      <c r="E102" s="22" t="n"/>
      <c r="F102" s="22" t="n"/>
      <c r="G102" s="22" t="n"/>
      <c r="H102" s="22" t="n"/>
      <c r="I102" s="22" t="n"/>
      <c r="J102" s="22" t="n"/>
    </row>
    <row r="103">
      <c r="A103" s="14" t="n"/>
      <c r="B103" s="33" t="n"/>
      <c r="C103" s="23" t="n"/>
      <c r="D103" s="23" t="n"/>
      <c r="E103" s="23" t="n"/>
      <c r="F103" s="23" t="n"/>
      <c r="G103" s="23" t="n"/>
      <c r="H103" s="23" t="n"/>
      <c r="I103" s="23" t="n"/>
      <c r="J103" s="23" t="n"/>
    </row>
  </sheetData>
  <autoFilter ref="A3:B103"/>
  <mergeCells count="1">
    <mergeCell ref="A1:J1"/>
  </mergeCells>
  <conditionalFormatting sqref="A4:B103">
    <cfRule type="expression" priority="1" dxfId="0">
      <formula>AND($A4&lt;&gt;"",COUNTIF($A$4:$A$103,$A4)&gt;1)</formula>
    </cfRule>
    <cfRule type="expression" priority="2" dxfId="0">
      <formula>AND($A4&lt;&gt;"",OR($B4="",$B4&lt;0,$B4&gt;0.25))</formula>
    </cfRule>
  </conditionalFormatting>
  <dataValidations count="1">
    <dataValidation sqref="B4:B103" showDropDown="0" showInputMessage="1" showErrorMessage="1" allowBlank="0" errorTitle="Review the planning rate" error="Enter a percentage from 0.000% through 25.000%, or leave the cell blank." promptTitle="Planning rate" prompt="Enter an editable rate for internal estimation only." type="decimal" operator="between">
      <formula1>0</formula1>
      <formula2>0.25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2026-09-12T01:09:05Z</dcterms:created>
  <dcterms:modified xmlns:dcterms="http://purl.org/dc/terms/" xmlns:xsi="http://www.w3.org/2001/XMLSchema-instance" xsi:type="dcterms:W3CDTF">2026-09-12T01:09:06+00:00Z</dcterms:modified>
</cp:coreProperties>
</file>