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nt Roll" sheetId="2" state="visible" r:id="rId2"/>
    <sheet xmlns:r="http://schemas.openxmlformats.org/officeDocument/2006/relationships" name="Assumption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mm/dd/yyyy"/>
    <numFmt numFmtId="165" formatCode="0.0%"/>
    <numFmt numFmtId="166" formatCode="#,##0 &quot;sq ft&quot;"/>
    <numFmt numFmtId="167" formatCode="$#,##0.00;[Red]-$#,##0.00"/>
    <numFmt numFmtId="168" formatCode="0 &quot;rows&quot;"/>
    <numFmt numFmtId="169" formatCode="0 &quot;days&quot;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6324F"/>
      <sz val="10"/>
    </font>
    <font>
      <name val="Calibri"/>
      <b val="1"/>
      <color rgb="0016324F"/>
      <sz val="10"/>
    </font>
    <font>
      <name val="Calibri"/>
      <i val="1"/>
      <color rgb="00526674"/>
      <sz val="10"/>
    </font>
    <font>
      <name val="Calibri"/>
      <b val="1"/>
      <color rgb="00FFFFFF"/>
      <sz val="10"/>
    </font>
    <font>
      <name val="Calibri"/>
      <b val="1"/>
      <color rgb="0016324F"/>
      <sz val="14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 wrapText="1"/>
    </xf>
    <xf numFmtId="1" fontId="7" fillId="4" borderId="1" applyAlignment="1" pivotButton="0" quotePrefix="0" xfId="0">
      <alignment horizontal="right" vertical="center"/>
    </xf>
    <xf numFmtId="165" fontId="7" fillId="4" borderId="1" applyAlignment="1" pivotButton="0" quotePrefix="0" xfId="0">
      <alignment horizontal="right" vertical="center"/>
    </xf>
    <xf numFmtId="166" fontId="7" fillId="4" borderId="1" applyAlignment="1" pivotButton="0" quotePrefix="0" xfId="0">
      <alignment horizontal="right" vertical="center"/>
    </xf>
    <xf numFmtId="167" fontId="7" fillId="4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left" vertical="center"/>
    </xf>
    <xf numFmtId="167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7" fontId="3" fillId="4" borderId="1" applyAlignment="1" pivotButton="0" quotePrefix="0" xfId="0">
      <alignment horizontal="left" vertical="center"/>
    </xf>
    <xf numFmtId="169" fontId="3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left" vertical="center"/>
    </xf>
    <xf numFmtId="169" fontId="3" fillId="5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  <xf numFmtId="165" fontId="7" fillId="4" borderId="1" applyAlignment="1" pivotButton="0" quotePrefix="0" xfId="0">
      <alignment horizontal="right" vertical="center"/>
    </xf>
    <xf numFmtId="166" fontId="7" fillId="4" borderId="1" applyAlignment="1" pivotButton="0" quotePrefix="0" xfId="0">
      <alignment horizontal="right" vertical="center"/>
    </xf>
    <xf numFmtId="167" fontId="7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left" vertical="center"/>
    </xf>
    <xf numFmtId="167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7" fontId="3" fillId="4" borderId="1" applyAlignment="1" pivotButton="0" quotePrefix="0" xfId="0">
      <alignment horizontal="left" vertical="center"/>
    </xf>
    <xf numFmtId="169" fontId="3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left" vertical="center"/>
    </xf>
    <xf numFmtId="169" fontId="3" fillId="5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  <dxf>
      <font>
        <name val="Calibri"/>
        <b val="1"/>
        <color rgb="0016324F"/>
        <sz val="10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0"/>
      </font>
      <fill>
        <patternFill patternType="solid">
          <fgColor rgb="00147D89"/>
        </patternFill>
      </fill>
    </dxf>
    <dxf>
      <font>
        <name val="Calibri"/>
        <b val="1"/>
        <color rgb="00FFFFFF"/>
        <sz val="10"/>
      </font>
      <fill>
        <patternFill patternType="solid">
          <fgColor rgb="001632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FacilityIndicatorTable" displayName="FacilityIndicatorTable" ref="A15:H18" headerRowCount="1">
  <autoFilter ref="A15:H18"/>
  <tableColumns count="8">
    <tableColumn id="1" name="Facility"/>
    <tableColumn id="2" name="Units"/>
    <tableColumn id="3" name="Occupied Units"/>
    <tableColumn id="4" name="Physical Occupancy"/>
    <tableColumn id="5" name="Rentable Sq Ft"/>
    <tableColumn id="6" name="Occupied Sq Ft"/>
    <tableColumn id="7" name="Occupied Monthly Rent"/>
    <tableColumn id="8" name="Positive Balanc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RentRollInputTable" displayName="RentRollInputTable" ref="A5:M155" headerRowCount="1">
  <autoFilter ref="A5:M155"/>
  <tableColumns count="13">
    <tableColumn id="1" name="Facility"/>
    <tableColumn id="2" name="Unit"/>
    <tableColumn id="3" name="Size (sq ft)"/>
    <tableColumn id="4" name="Tenant / Account"/>
    <tableColumn id="5" name="Occupancy Status"/>
    <tableColumn id="6" name="Monthly Contracted Rate"/>
    <tableColumn id="7" name="Paid-Through Date"/>
    <tableColumn id="8" name="Next Due Date"/>
    <tableColumn id="9" name="Account Balance"/>
    <tableColumn id="10" name="Monthly Rate / Sq Ft"/>
    <tableColumn id="11" name="Days Past Paid-Through"/>
    <tableColumn id="12" name="Review Status"/>
    <tableColumn id="13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H18"/>
  <sheetViews>
    <sheetView showGridLines="0" zoomScale="9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" customWidth="1" min="3" max="3"/>
    <col width="27" customWidth="1" min="4" max="4"/>
    <col width="17" customWidth="1" min="5" max="5"/>
    <col width="3" customWidth="1" min="6" max="6"/>
    <col width="33" customWidth="1" min="7" max="7"/>
    <col width="18" customWidth="1" min="8" max="8"/>
  </cols>
  <sheetData>
    <row r="1" ht="26" customHeight="1">
      <c r="A1" s="1" t="inlineStr">
        <is>
          <t>Self Storage Rent Roll Summary</t>
        </is>
      </c>
      <c r="B1" s="40" t="n"/>
      <c r="C1" s="40" t="n"/>
      <c r="D1" s="40" t="n"/>
      <c r="E1" s="40" t="n"/>
      <c r="F1" s="40" t="n"/>
      <c r="G1" s="40" t="n"/>
      <c r="H1" s="41" t="n"/>
    </row>
    <row r="2">
      <c r="A2" s="2" t="inlineStr">
        <is>
          <t>As-of Date</t>
        </is>
      </c>
      <c r="B2" s="42">
        <f>Assumptions!$B$4</f>
        <v/>
      </c>
    </row>
    <row r="3"/>
    <row r="4" ht="34" customHeight="1">
      <c r="A4" s="4" t="inlineStr">
        <is>
          <t>Units Recorded</t>
        </is>
      </c>
      <c r="B4" s="5">
        <f>COUNTIFS('Rent Roll'!$A$6:$A$155,"&lt;&gt;",'Rent Roll'!$B$6:$B$155,"&lt;&gt;")</f>
        <v/>
      </c>
      <c r="D4" s="4" t="inlineStr">
        <is>
          <t>Rentable Units</t>
        </is>
      </c>
      <c r="E4" s="5">
        <f>COUNTIFS('Rent Roll'!$A$6:$A$155,"&lt;&gt;",'Rent Roll'!$B$6:$B$155,"&lt;&gt;")-COUNTIFS('Rent Roll'!$A$6:$A$155,"&lt;&gt;",'Rent Roll'!$B$6:$B$155,"&lt;&gt;",'Rent Roll'!$E$6:$E$155,"Offline")</f>
        <v/>
      </c>
      <c r="G4" s="4" t="inlineStr">
        <is>
          <t>Occupied Units</t>
        </is>
      </c>
      <c r="H4" s="5">
        <f>COUNTIFS('Rent Roll'!$A$6:$A$155,"&lt;&gt;",'Rent Roll'!$B$6:$B$155,"&lt;&gt;",'Rent Roll'!$E$6:$E$155,"Occupied")</f>
        <v/>
      </c>
    </row>
    <row r="5"/>
    <row r="6" ht="34" customHeight="1">
      <c r="A6" s="4" t="inlineStr">
        <is>
          <t>Physical Occupancy</t>
        </is>
      </c>
      <c r="B6" s="43">
        <f>IFERROR(COUNTIFS('Rent Roll'!$A$6:$A$155,"&lt;&gt;",'Rent Roll'!$B$6:$B$155,"&lt;&gt;",'Rent Roll'!$E$6:$E$155,"Occupied")/(COUNTIFS('Rent Roll'!$A$6:$A$155,"&lt;&gt;",'Rent Roll'!$B$6:$B$155,"&lt;&gt;")-COUNTIFS('Rent Roll'!$A$6:$A$155,"&lt;&gt;",'Rent Roll'!$B$6:$B$155,"&lt;&gt;",'Rent Roll'!$E$6:$E$155,"Offline")),"")</f>
        <v/>
      </c>
      <c r="D6" s="4" t="inlineStr">
        <is>
          <t>Vacant Units</t>
        </is>
      </c>
      <c r="E6" s="5">
        <f>COUNTIF('Rent Roll'!$E$6:$E$155,"Vacant")</f>
        <v/>
      </c>
      <c r="G6" s="4" t="inlineStr">
        <is>
          <t>Offline Units</t>
        </is>
      </c>
      <c r="H6" s="5">
        <f>COUNTIF('Rent Roll'!$E$6:$E$155,"Offline")</f>
        <v/>
      </c>
    </row>
    <row r="7"/>
    <row r="8" ht="34" customHeight="1">
      <c r="A8" s="4" t="inlineStr">
        <is>
          <t>Rentable Square Feet</t>
        </is>
      </c>
      <c r="B8" s="44">
        <f>SUMIFS('Rent Roll'!$C$6:$C$155,'Rent Roll'!$A$6:$A$155,"&lt;&gt;",'Rent Roll'!$B$6:$B$155,"&lt;&gt;",'Rent Roll'!$E$6:$E$155,"&lt;&gt;Offline")</f>
        <v/>
      </c>
      <c r="D8" s="4" t="inlineStr">
        <is>
          <t>Occupied Square Feet</t>
        </is>
      </c>
      <c r="E8" s="44">
        <f>SUMIFS('Rent Roll'!$C$6:$C$155,'Rent Roll'!$A$6:$A$155,"&lt;&gt;",'Rent Roll'!$B$6:$B$155,"&lt;&gt;",'Rent Roll'!$E$6:$E$155,"Occupied")</f>
        <v/>
      </c>
      <c r="G8" s="4" t="inlineStr">
        <is>
          <t>Average Occupied $ / Sq Ft</t>
        </is>
      </c>
      <c r="H8" s="45">
        <f>IFERROR(SUMIFS('Rent Roll'!$F$6:$F$155,'Rent Roll'!$A$6:$A$155,"&lt;&gt;",'Rent Roll'!$B$6:$B$155,"&lt;&gt;",'Rent Roll'!$E$6:$E$155,"Occupied")/SUMIFS('Rent Roll'!$C$6:$C$155,'Rent Roll'!$A$6:$A$155,"&lt;&gt;",'Rent Roll'!$B$6:$B$155,"&lt;&gt;",'Rent Roll'!$E$6:$E$155,"Occupied"),"")</f>
        <v/>
      </c>
    </row>
    <row r="9"/>
    <row r="10" ht="34" customHeight="1">
      <c r="A10" s="4" t="inlineStr">
        <is>
          <t>Occupied Monthly Rent</t>
        </is>
      </c>
      <c r="B10" s="45">
        <f>SUMIFS('Rent Roll'!$F$6:$F$155,'Rent Roll'!$A$6:$A$155,"&lt;&gt;",'Rent Roll'!$B$6:$B$155,"&lt;&gt;",'Rent Roll'!$E$6:$E$155,"Occupied")</f>
        <v/>
      </c>
      <c r="D10" s="4" t="inlineStr">
        <is>
          <t>Positive Account Balance</t>
        </is>
      </c>
      <c r="E10" s="45">
        <f>SUMIFS('Rent Roll'!$I$6:$I$155,'Rent Roll'!$A$6:$A$155,"&lt;&gt;",'Rent Roll'!$B$6:$B$155,"&lt;&gt;",'Rent Roll'!$I$6:$I$155,"&gt;0")</f>
        <v/>
      </c>
      <c r="G10" s="4" t="inlineStr">
        <is>
          <t>Rows Needing Review</t>
        </is>
      </c>
      <c r="H10" s="5">
        <f>COUNTIF('Rent Roll'!$L$6:$L$155,"Review*")</f>
        <v/>
      </c>
    </row>
    <row r="11"/>
    <row r="12" ht="34" customHeight="1">
      <c r="A12" s="4" t="inlineStr">
        <is>
          <t>Facilities Below Attention Threshold</t>
        </is>
      </c>
      <c r="B12" s="5">
        <f>SUMPRODUCT(--ISNUMBER($D$16:$D$18),--($D$16:$D$18&lt;Assumptions!$B$6))</f>
        <v/>
      </c>
      <c r="D12" s="4" t="inlineStr">
        <is>
          <t>Reserved Units</t>
        </is>
      </c>
      <c r="E12" s="5">
        <f>COUNTIF('Rent Roll'!$E$6:$E$155,"Reserved")</f>
        <v/>
      </c>
      <c r="G12" s="4" t="inlineStr">
        <is>
          <t>Past Paid-Through Rows</t>
        </is>
      </c>
      <c r="H12" s="5">
        <f>COUNTIF('Rent Roll'!$K$6:$K$155,"&gt;0")</f>
        <v/>
      </c>
    </row>
    <row r="13"/>
    <row r="14"/>
    <row r="15" ht="34" customHeight="1">
      <c r="A15" s="9" t="inlineStr">
        <is>
          <t>Facility</t>
        </is>
      </c>
      <c r="B15" s="9" t="inlineStr">
        <is>
          <t>Units</t>
        </is>
      </c>
      <c r="C15" s="9" t="inlineStr">
        <is>
          <t>Occupied Units</t>
        </is>
      </c>
      <c r="D15" s="9" t="inlineStr">
        <is>
          <t>Physical Occupancy</t>
        </is>
      </c>
      <c r="E15" s="9" t="inlineStr">
        <is>
          <t>Rentable Sq Ft</t>
        </is>
      </c>
      <c r="F15" s="9" t="inlineStr">
        <is>
          <t>Occupied Sq Ft</t>
        </is>
      </c>
      <c r="G15" s="9" t="inlineStr">
        <is>
          <t>Occupied Monthly Rent</t>
        </is>
      </c>
      <c r="H15" s="9" t="inlineStr">
        <is>
          <t>Positive Balance</t>
        </is>
      </c>
    </row>
    <row r="16">
      <c r="A16" s="10">
        <f>Assumptions!$D$4</f>
        <v/>
      </c>
      <c r="B16" s="11">
        <f>IF($A16="","",COUNTIFS('Rent Roll'!$A$6:$A$155,$A16,'Rent Roll'!$B$6:$B$155,"&lt;&gt;"))</f>
        <v/>
      </c>
      <c r="C16" s="11">
        <f>IF($A16="","",COUNTIFS('Rent Roll'!$A$6:$A$155,$A16,'Rent Roll'!$B$6:$B$155,"&lt;&gt;",'Rent Roll'!$E$6:$E$155,"Occupied"))</f>
        <v/>
      </c>
      <c r="D16" s="46">
        <f>IF($A16="","",IFERROR($C16/(COUNTIFS('Rent Roll'!$A$6:$A$155,$A16,'Rent Roll'!$B$6:$B$155,"&lt;&gt;")-COUNTIFS('Rent Roll'!$A$6:$A$155,$A16,'Rent Roll'!$B$6:$B$155,"&lt;&gt;",'Rent Roll'!$E$6:$E$155,"Offline")),""))</f>
        <v/>
      </c>
      <c r="E16" s="47">
        <f>IF($A16="","",SUMIFS('Rent Roll'!$C$6:$C$155,'Rent Roll'!$A$6:$A$155,$A16,'Rent Roll'!$B$6:$B$155,"&lt;&gt;",'Rent Roll'!$E$6:$E$155,"&lt;&gt;Offline"))</f>
        <v/>
      </c>
      <c r="F16" s="47">
        <f>IF($A16="","",SUMIFS('Rent Roll'!$C$6:$C$155,'Rent Roll'!$A$6:$A$155,$A16,'Rent Roll'!$B$6:$B$155,"&lt;&gt;",'Rent Roll'!$E$6:$E$155,"Occupied"))</f>
        <v/>
      </c>
      <c r="G16" s="48">
        <f>IF($A16="","",SUMIFS('Rent Roll'!$F$6:$F$155,'Rent Roll'!$A$6:$A$155,$A16,'Rent Roll'!$B$6:$B$155,"&lt;&gt;",'Rent Roll'!$E$6:$E$155,"Occupied"))</f>
        <v/>
      </c>
      <c r="H16" s="48">
        <f>IF($A16="","",SUMIFS('Rent Roll'!$I$6:$I$155,'Rent Roll'!$A$6:$A$155,$A16,'Rent Roll'!$B$6:$B$155,"&lt;&gt;",'Rent Roll'!$I$6:$I$155,"&gt;0"))</f>
        <v/>
      </c>
    </row>
    <row r="17">
      <c r="A17" s="15">
        <f>Assumptions!$D$5</f>
        <v/>
      </c>
      <c r="B17" s="16">
        <f>IF($A17="","",COUNTIFS('Rent Roll'!$A$6:$A$155,$A17,'Rent Roll'!$B$6:$B$155,"&lt;&gt;"))</f>
        <v/>
      </c>
      <c r="C17" s="16">
        <f>IF($A17="","",COUNTIFS('Rent Roll'!$A$6:$A$155,$A17,'Rent Roll'!$B$6:$B$155,"&lt;&gt;",'Rent Roll'!$E$6:$E$155,"Occupied"))</f>
        <v/>
      </c>
      <c r="D17" s="49">
        <f>IF($A17="","",IFERROR($C17/(COUNTIFS('Rent Roll'!$A$6:$A$155,$A17,'Rent Roll'!$B$6:$B$155,"&lt;&gt;")-COUNTIFS('Rent Roll'!$A$6:$A$155,$A17,'Rent Roll'!$B$6:$B$155,"&lt;&gt;",'Rent Roll'!$E$6:$E$155,"Offline")),""))</f>
        <v/>
      </c>
      <c r="E17" s="50">
        <f>IF($A17="","",SUMIFS('Rent Roll'!$C$6:$C$155,'Rent Roll'!$A$6:$A$155,$A17,'Rent Roll'!$B$6:$B$155,"&lt;&gt;",'Rent Roll'!$E$6:$E$155,"&lt;&gt;Offline"))</f>
        <v/>
      </c>
      <c r="F17" s="50">
        <f>IF($A17="","",SUMIFS('Rent Roll'!$C$6:$C$155,'Rent Roll'!$A$6:$A$155,$A17,'Rent Roll'!$B$6:$B$155,"&lt;&gt;",'Rent Roll'!$E$6:$E$155,"Occupied"))</f>
        <v/>
      </c>
      <c r="G17" s="51">
        <f>IF($A17="","",SUMIFS('Rent Roll'!$F$6:$F$155,'Rent Roll'!$A$6:$A$155,$A17,'Rent Roll'!$B$6:$B$155,"&lt;&gt;",'Rent Roll'!$E$6:$E$155,"Occupied"))</f>
        <v/>
      </c>
      <c r="H17" s="51">
        <f>IF($A17="","",SUMIFS('Rent Roll'!$I$6:$I$155,'Rent Roll'!$A$6:$A$155,$A17,'Rent Roll'!$B$6:$B$155,"&lt;&gt;",'Rent Roll'!$I$6:$I$155,"&gt;0"))</f>
        <v/>
      </c>
    </row>
    <row r="18">
      <c r="A18" s="10">
        <f>Assumptions!$D$6</f>
        <v/>
      </c>
      <c r="B18" s="11">
        <f>IF($A18="","",COUNTIFS('Rent Roll'!$A$6:$A$155,$A18,'Rent Roll'!$B$6:$B$155,"&lt;&gt;"))</f>
        <v/>
      </c>
      <c r="C18" s="11">
        <f>IF($A18="","",COUNTIFS('Rent Roll'!$A$6:$A$155,$A18,'Rent Roll'!$B$6:$B$155,"&lt;&gt;",'Rent Roll'!$E$6:$E$155,"Occupied"))</f>
        <v/>
      </c>
      <c r="D18" s="46">
        <f>IF($A18="","",IFERROR($C18/(COUNTIFS('Rent Roll'!$A$6:$A$155,$A18,'Rent Roll'!$B$6:$B$155,"&lt;&gt;")-COUNTIFS('Rent Roll'!$A$6:$A$155,$A18,'Rent Roll'!$B$6:$B$155,"&lt;&gt;",'Rent Roll'!$E$6:$E$155,"Offline")),""))</f>
        <v/>
      </c>
      <c r="E18" s="47">
        <f>IF($A18="","",SUMIFS('Rent Roll'!$C$6:$C$155,'Rent Roll'!$A$6:$A$155,$A18,'Rent Roll'!$B$6:$B$155,"&lt;&gt;",'Rent Roll'!$E$6:$E$155,"&lt;&gt;Offline"))</f>
        <v/>
      </c>
      <c r="F18" s="47">
        <f>IF($A18="","",SUMIFS('Rent Roll'!$C$6:$C$155,'Rent Roll'!$A$6:$A$155,$A18,'Rent Roll'!$B$6:$B$155,"&lt;&gt;",'Rent Roll'!$E$6:$E$155,"Occupied"))</f>
        <v/>
      </c>
      <c r="G18" s="48">
        <f>IF($A18="","",SUMIFS('Rent Roll'!$F$6:$F$155,'Rent Roll'!$A$6:$A$155,$A18,'Rent Roll'!$B$6:$B$155,"&lt;&gt;",'Rent Roll'!$E$6:$E$155,"Occupied"))</f>
        <v/>
      </c>
      <c r="H18" s="48">
        <f>IF($A18="","",SUMIFS('Rent Roll'!$I$6:$I$155,'Rent Roll'!$A$6:$A$155,$A18,'Rent Roll'!$B$6:$B$155,"&lt;&gt;",'Rent Roll'!$I$6:$I$155,"&gt;0"))</f>
        <v/>
      </c>
    </row>
  </sheetData>
  <mergeCells count="1">
    <mergeCell ref="A1:H1"/>
  </mergeCells>
  <conditionalFormatting sqref="D16:D18">
    <cfRule type="expression" priority="1" dxfId="0">
      <formula>AND(ISNUMBER($D16),$D16&lt;Assumptions!$B$6)</formula>
    </cfRule>
    <cfRule type="expression" priority="2" dxfId="1">
      <formula>AND(ISNUMBER($D16),$D16&gt;=Assumptions!$B$6)</formula>
    </cfRule>
  </conditionalFormatting>
  <conditionalFormatting sqref="H10">
    <cfRule type="expression" priority="3" dxfId="0">
      <formula>$H$10&gt;0</formula>
    </cfRule>
  </conditionalFormatting>
  <pageMargins left="0.75" right="0.75" top="1" bottom="1" header="0.5" footer="0.5"/>
  <pageSetup orientation="landscape" fitToHeight="1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F0A91D"/>
    <outlinePr summaryBelow="1" summaryRight="1"/>
    <pageSetUpPr/>
  </sheetPr>
  <dimension ref="A1:M15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4" customWidth="1" min="3" max="3"/>
    <col width="24" customWidth="1" min="4" max="4"/>
    <col width="18" customWidth="1" min="5" max="5"/>
    <col width="20" customWidth="1" min="6" max="6"/>
    <col width="18" customWidth="1" min="7" max="7"/>
    <col width="16" customWidth="1" min="8" max="8"/>
    <col width="17" customWidth="1" min="9" max="9"/>
    <col width="20" customWidth="1" min="10" max="10"/>
    <col width="21" customWidth="1" min="11" max="11"/>
    <col width="34" customWidth="1" min="12" max="12"/>
    <col width="45" customWidth="1" min="13" max="13"/>
  </cols>
  <sheetData>
    <row r="1" ht="26" customHeight="1">
      <c r="A1" s="1" t="inlineStr">
        <is>
          <t>Self Storage Rent Roll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0" t="n"/>
      <c r="M1" s="41" t="n"/>
    </row>
    <row r="2">
      <c r="A2" s="2" t="inlineStr">
        <is>
          <t>As-of Date</t>
        </is>
      </c>
      <c r="B2" s="42">
        <f>Assumptions!$B$4</f>
        <v/>
      </c>
      <c r="D2" s="2" t="inlineStr">
        <is>
          <t>Prepared Rows</t>
        </is>
      </c>
      <c r="E2" s="20">
        <f>ROWS($A$6:$A$155)</f>
        <v/>
      </c>
      <c r="G2" s="2" t="inlineStr">
        <is>
          <t>Balance Review Threshold</t>
        </is>
      </c>
      <c r="H2" s="52">
        <f>Assumptions!$B$5</f>
        <v/>
      </c>
    </row>
    <row r="3" ht="30" customHeight="1">
      <c r="A3" s="22" t="inlineStr">
        <is>
          <t>Use the Review Status column as a prompt to verify entered information.</t>
        </is>
      </c>
    </row>
    <row r="4"/>
    <row r="5" ht="36" customHeight="1">
      <c r="A5" s="9" t="inlineStr">
        <is>
          <t>Facility</t>
        </is>
      </c>
      <c r="B5" s="9" t="inlineStr">
        <is>
          <t>Unit</t>
        </is>
      </c>
      <c r="C5" s="9" t="inlineStr">
        <is>
          <t>Size (sq ft)</t>
        </is>
      </c>
      <c r="D5" s="9" t="inlineStr">
        <is>
          <t>Tenant / Account</t>
        </is>
      </c>
      <c r="E5" s="9" t="inlineStr">
        <is>
          <t>Occupancy Status</t>
        </is>
      </c>
      <c r="F5" s="9" t="inlineStr">
        <is>
          <t>Monthly Contracted Rate</t>
        </is>
      </c>
      <c r="G5" s="9" t="inlineStr">
        <is>
          <t>Paid-Through Date</t>
        </is>
      </c>
      <c r="H5" s="9" t="inlineStr">
        <is>
          <t>Next Due Date</t>
        </is>
      </c>
      <c r="I5" s="9" t="inlineStr">
        <is>
          <t>Account Balance</t>
        </is>
      </c>
      <c r="J5" s="9" t="inlineStr">
        <is>
          <t>Monthly Rate / Sq Ft</t>
        </is>
      </c>
      <c r="K5" s="9" t="inlineStr">
        <is>
          <t>Days Past Paid-Through</t>
        </is>
      </c>
      <c r="L5" s="9" t="inlineStr">
        <is>
          <t>Review Status</t>
        </is>
      </c>
      <c r="M5" s="9" t="inlineStr">
        <is>
          <t>Notes</t>
        </is>
      </c>
    </row>
    <row r="6">
      <c r="A6" s="23" t="inlineStr">
        <is>
          <t>Northstar Lockers - Fictional</t>
        </is>
      </c>
      <c r="B6" s="23" t="inlineStr">
        <is>
          <t>A-101</t>
        </is>
      </c>
      <c r="C6" s="53" t="n">
        <v>50</v>
      </c>
      <c r="D6" s="23" t="inlineStr">
        <is>
          <t>Fictional Tenant 001</t>
        </is>
      </c>
      <c r="E6" s="23" t="inlineStr">
        <is>
          <t>Occupied</t>
        </is>
      </c>
      <c r="F6" s="54" t="n">
        <v>119</v>
      </c>
      <c r="G6" s="55" t="n">
        <v>46295</v>
      </c>
      <c r="H6" s="56">
        <f>IF(OR($A6="",$B6="",$E6&lt;&gt;"Occupied",NOT(ISNUMBER($G6))),"",$G6+1)</f>
        <v/>
      </c>
      <c r="I6" s="54" t="n">
        <v>0</v>
      </c>
      <c r="J6" s="57">
        <f>IF(OR($A6="",$B6="",NOT(ISNUMBER($C6)),NOT(ISNUMBER($F6)),$C6&lt;=0),"",IFERROR($F6/$C6,""))</f>
        <v/>
      </c>
      <c r="K6" s="58">
        <f>IF(OR($A6="",$B6="",$E6&lt;&gt;"Occupied",NOT(ISNUMBER($G6)),NOT(ISNUMBER(Assumptions!$B$4))),"",MAX(0,Assumptions!$B$4-$G6))</f>
        <v/>
      </c>
      <c r="L6" s="10">
        <f>IF(COUNTA($A6:$G6,$I6,$M6)=0,"",IF(OR($A6="",$B6=""),"Review: identify unit",IF($C6="","Review: add size",IF(NOT(ISNUMBER($C6)),"Review: confirm size",IF($E6="","Review: add status",IF($E6="Vacant","Vacant",IF($E6="Reserved","Reserved",IF($E6="Offline","Offline",IF($E6&lt;&gt;"Occupied","Review: confirm status",IF($D6="","Review: add tenant",IF($F6="","Review: add rate",IF(NOT(ISNUMBER($F6)),"Review: confirm rate",IF($F6&lt;=0,"Review: confirm rate",IF($G6="","Review: add paid-through date",IF(NOT(ISNUMBER($G6)),"Review: confirm paid-through date",IF($I6="","Review: add balance",IF(NOT(ISNUMBER($I6)),"Review: confirm balance",IF(NOT(ISNUMBER(Assumptions!$B$4)),"Review: check as-of date",IF(NOT(ISNUMBER(Assumptions!$B$5)),"Review: check threshold",IF(AND($I6&gt;=Assumptions!$B$5,$G6&lt;Assumptions!$B$4),"Review: balance and paid-through",IF($I6&gt;=Assumptions!$B$5,"Review: balance",IF($G6&lt;Assumptions!$B$4,"Review: paid-through","Current"))))))))))))))))))))))</f>
        <v/>
      </c>
      <c r="M6" s="30" t="inlineStr">
        <is>
          <t>Sample account paid through a future date.</t>
        </is>
      </c>
    </row>
    <row r="7">
      <c r="A7" s="23" t="inlineStr">
        <is>
          <t>Northstar Lockers - Fictional</t>
        </is>
      </c>
      <c r="B7" s="23" t="inlineStr">
        <is>
          <t>A-102</t>
        </is>
      </c>
      <c r="C7" s="53" t="n">
        <v>100</v>
      </c>
      <c r="D7" s="23" t="inlineStr">
        <is>
          <t>Fictional Tenant 002</t>
        </is>
      </c>
      <c r="E7" s="23" t="inlineStr">
        <is>
          <t>Occupied</t>
        </is>
      </c>
      <c r="F7" s="54" t="n">
        <v>169</v>
      </c>
      <c r="G7" s="55" t="n">
        <v>46265</v>
      </c>
      <c r="H7" s="59">
        <f>IF(OR($A7="",$B7="",$E7&lt;&gt;"Occupied",NOT(ISNUMBER($G7))),"",$G7+1)</f>
        <v/>
      </c>
      <c r="I7" s="54" t="n">
        <v>85</v>
      </c>
      <c r="J7" s="60">
        <f>IF(OR($A7="",$B7="",NOT(ISNUMBER($C7)),NOT(ISNUMBER($F7)),$C7&lt;=0),"",IFERROR($F7/$C7,""))</f>
        <v/>
      </c>
      <c r="K7" s="61">
        <f>IF(OR($A7="",$B7="",$E7&lt;&gt;"Occupied",NOT(ISNUMBER($G7)),NOT(ISNUMBER(Assumptions!$B$4))),"",MAX(0,Assumptions!$B$4-$G7))</f>
        <v/>
      </c>
      <c r="L7" s="15">
        <f>IF(COUNTA($A7:$G7,$I7,$M7)=0,"",IF(OR($A7="",$B7=""),"Review: identify unit",IF($C7="","Review: add size",IF(NOT(ISNUMBER($C7)),"Review: confirm size",IF($E7="","Review: add status",IF($E7="Vacant","Vacant",IF($E7="Reserved","Reserved",IF($E7="Offline","Offline",IF($E7&lt;&gt;"Occupied","Review: confirm status",IF($D7="","Review: add tenant",IF($F7="","Review: add rate",IF(NOT(ISNUMBER($F7)),"Review: confirm rate",IF($F7&lt;=0,"Review: confirm rate",IF($G7="","Review: add paid-through date",IF(NOT(ISNUMBER($G7)),"Review: confirm paid-through date",IF($I7="","Review: add balance",IF(NOT(ISNUMBER($I7)),"Review: confirm balance",IF(NOT(ISNUMBER(Assumptions!$B$4)),"Review: check as-of date",IF(NOT(ISNUMBER(Assumptions!$B$5)),"Review: check threshold",IF(AND($I7&gt;=Assumptions!$B$5,$G7&lt;Assumptions!$B$4),"Review: balance and paid-through",IF($I7&gt;=Assumptions!$B$5,"Review: balance",IF($G7&lt;Assumptions!$B$4,"Review: paid-through","Current"))))))))))))))))))))))</f>
        <v/>
      </c>
      <c r="M7" s="30" t="inlineStr">
        <is>
          <t>Sample balance and paid-through date need human review.</t>
        </is>
      </c>
    </row>
    <row r="8">
      <c r="A8" s="23" t="inlineStr">
        <is>
          <t>Northstar Lockers - Fictional</t>
        </is>
      </c>
      <c r="B8" s="23" t="inlineStr">
        <is>
          <t>A-103</t>
        </is>
      </c>
      <c r="C8" s="53" t="n">
        <v>75</v>
      </c>
      <c r="D8" s="23" t="inlineStr"/>
      <c r="E8" s="23" t="inlineStr">
        <is>
          <t>Vacant</t>
        </is>
      </c>
      <c r="F8" s="54" t="n"/>
      <c r="G8" s="55" t="n"/>
      <c r="H8" s="56">
        <f>IF(OR($A8="",$B8="",$E8&lt;&gt;"Occupied",NOT(ISNUMBER($G8))),"",$G8+1)</f>
        <v/>
      </c>
      <c r="I8" s="54" t="n">
        <v>0</v>
      </c>
      <c r="J8" s="57">
        <f>IF(OR($A8="",$B8="",NOT(ISNUMBER($C8)),NOT(ISNUMBER($F8)),$C8&lt;=0),"",IFERROR($F8/$C8,""))</f>
        <v/>
      </c>
      <c r="K8" s="58">
        <f>IF(OR($A8="",$B8="",$E8&lt;&gt;"Occupied",NOT(ISNUMBER($G8)),NOT(ISNUMBER(Assumptions!$B$4))),"",MAX(0,Assumptions!$B$4-$G8))</f>
        <v/>
      </c>
      <c r="L8" s="10">
        <f>IF(COUNTA($A8:$G8,$I8,$M8)=0,"",IF(OR($A8="",$B8=""),"Review: identify unit",IF($C8="","Review: add size",IF(NOT(ISNUMBER($C8)),"Review: confirm size",IF($E8="","Review: add status",IF($E8="Vacant","Vacant",IF($E8="Reserved","Reserved",IF($E8="Offline","Offline",IF($E8&lt;&gt;"Occupied","Review: confirm status",IF($D8="","Review: add tenant",IF($F8="","Review: add rate",IF(NOT(ISNUMBER($F8)),"Review: confirm rate",IF($F8&lt;=0,"Review: confirm rate",IF($G8="","Review: add paid-through date",IF(NOT(ISNUMBER($G8)),"Review: confirm paid-through date",IF($I8="","Review: add balance",IF(NOT(ISNUMBER($I8)),"Review: confirm balance",IF(NOT(ISNUMBER(Assumptions!$B$4)),"Review: check as-of date",IF(NOT(ISNUMBER(Assumptions!$B$5)),"Review: check threshold",IF(AND($I8&gt;=Assumptions!$B$5,$G8&lt;Assumptions!$B$4),"Review: balance and paid-through",IF($I8&gt;=Assumptions!$B$5,"Review: balance",IF($G8&lt;Assumptions!$B$4,"Review: paid-through","Current"))))))))))))))))))))))</f>
        <v/>
      </c>
      <c r="M8" s="30" t="inlineStr">
        <is>
          <t>Sample vacant unit.</t>
        </is>
      </c>
    </row>
    <row r="9">
      <c r="A9" s="23" t="inlineStr">
        <is>
          <t>Northstar Lockers - Fictional</t>
        </is>
      </c>
      <c r="B9" s="23" t="inlineStr">
        <is>
          <t>B-201</t>
        </is>
      </c>
      <c r="C9" s="53" t="n">
        <v>150</v>
      </c>
      <c r="D9" s="23" t="inlineStr">
        <is>
          <t>Fictional Tenant 003</t>
        </is>
      </c>
      <c r="E9" s="23" t="inlineStr">
        <is>
          <t>Occupied</t>
        </is>
      </c>
      <c r="F9" s="54" t="n">
        <v>239</v>
      </c>
      <c r="G9" s="55" t="n">
        <v>46277</v>
      </c>
      <c r="H9" s="59">
        <f>IF(OR($A9="",$B9="",$E9&lt;&gt;"Occupied",NOT(ISNUMBER($G9))),"",$G9+1)</f>
        <v/>
      </c>
      <c r="I9" s="54" t="n">
        <v>25</v>
      </c>
      <c r="J9" s="60">
        <f>IF(OR($A9="",$B9="",NOT(ISNUMBER($C9)),NOT(ISNUMBER($F9)),$C9&lt;=0),"",IFERROR($F9/$C9,""))</f>
        <v/>
      </c>
      <c r="K9" s="61">
        <f>IF(OR($A9="",$B9="",$E9&lt;&gt;"Occupied",NOT(ISNUMBER($G9)),NOT(ISNUMBER(Assumptions!$B$4))),"",MAX(0,Assumptions!$B$4-$G9))</f>
        <v/>
      </c>
      <c r="L9" s="15">
        <f>IF(COUNTA($A9:$G9,$I9,$M9)=0,"",IF(OR($A9="",$B9=""),"Review: identify unit",IF($C9="","Review: add size",IF(NOT(ISNUMBER($C9)),"Review: confirm size",IF($E9="","Review: add status",IF($E9="Vacant","Vacant",IF($E9="Reserved","Reserved",IF($E9="Offline","Offline",IF($E9&lt;&gt;"Occupied","Review: confirm status",IF($D9="","Review: add tenant",IF($F9="","Review: add rate",IF(NOT(ISNUMBER($F9)),"Review: confirm rate",IF($F9&lt;=0,"Review: confirm rate",IF($G9="","Review: add paid-through date",IF(NOT(ISNUMBER($G9)),"Review: confirm paid-through date",IF($I9="","Review: add balance",IF(NOT(ISNUMBER($I9)),"Review: confirm balance",IF(NOT(ISNUMBER(Assumptions!$B$4)),"Review: check as-of date",IF(NOT(ISNUMBER(Assumptions!$B$5)),"Review: check threshold",IF(AND($I9&gt;=Assumptions!$B$5,$G9&lt;Assumptions!$B$4),"Review: balance and paid-through",IF($I9&gt;=Assumptions!$B$5,"Review: balance",IF($G9&lt;Assumptions!$B$4,"Review: paid-through","Current"))))))))))))))))))))))</f>
        <v/>
      </c>
      <c r="M9" s="30" t="inlineStr">
        <is>
          <t>Sample balance equals the editable review threshold.</t>
        </is>
      </c>
    </row>
    <row r="10">
      <c r="A10" s="23" t="inlineStr">
        <is>
          <t>Blue Cactus Storage - Fictional</t>
        </is>
      </c>
      <c r="B10" s="23" t="inlineStr">
        <is>
          <t>C-011</t>
        </is>
      </c>
      <c r="C10" s="53" t="n">
        <v>25</v>
      </c>
      <c r="D10" s="23" t="inlineStr">
        <is>
          <t>Fictional Tenant 004</t>
        </is>
      </c>
      <c r="E10" s="23" t="inlineStr">
        <is>
          <t>Occupied</t>
        </is>
      </c>
      <c r="F10" s="54" t="n">
        <v>79</v>
      </c>
      <c r="G10" s="55" t="n">
        <v>46280</v>
      </c>
      <c r="H10" s="56">
        <f>IF(OR($A10="",$B10="",$E10&lt;&gt;"Occupied",NOT(ISNUMBER($G10))),"",$G10+1)</f>
        <v/>
      </c>
      <c r="I10" s="54" t="n">
        <v>-10</v>
      </c>
      <c r="J10" s="57">
        <f>IF(OR($A10="",$B10="",NOT(ISNUMBER($C10)),NOT(ISNUMBER($F10)),$C10&lt;=0),"",IFERROR($F10/$C10,""))</f>
        <v/>
      </c>
      <c r="K10" s="58">
        <f>IF(OR($A10="",$B10="",$E10&lt;&gt;"Occupied",NOT(ISNUMBER($G10)),NOT(ISNUMBER(Assumptions!$B$4))),"",MAX(0,Assumptions!$B$4-$G10))</f>
        <v/>
      </c>
      <c r="L10" s="10">
        <f>IF(COUNTA($A10:$G10,$I10,$M10)=0,"",IF(OR($A10="",$B10=""),"Review: identify unit",IF($C10="","Review: add size",IF(NOT(ISNUMBER($C10)),"Review: confirm size",IF($E10="","Review: add status",IF($E10="Vacant","Vacant",IF($E10="Reserved","Reserved",IF($E10="Offline","Offline",IF($E10&lt;&gt;"Occupied","Review: confirm status",IF($D10="","Review: add tenant",IF($F10="","Review: add rate",IF(NOT(ISNUMBER($F10)),"Review: confirm rate",IF($F10&lt;=0,"Review: confirm rate",IF($G10="","Review: add paid-through date",IF(NOT(ISNUMBER($G10)),"Review: confirm paid-through date",IF($I10="","Review: add balance",IF(NOT(ISNUMBER($I10)),"Review: confirm balance",IF(NOT(ISNUMBER(Assumptions!$B$4)),"Review: check as-of date",IF(NOT(ISNUMBER(Assumptions!$B$5)),"Review: check threshold",IF(AND($I10&gt;=Assumptions!$B$5,$G10&lt;Assumptions!$B$4),"Review: balance and paid-through",IF($I10&gt;=Assumptions!$B$5,"Review: balance",IF($G10&lt;Assumptions!$B$4,"Review: paid-through","Current"))))))))))))))))))))))</f>
        <v/>
      </c>
      <c r="M10" s="30" t="inlineStr">
        <is>
          <t>Sample account has a fictional credit balance.</t>
        </is>
      </c>
    </row>
    <row r="11">
      <c r="A11" s="23" t="inlineStr">
        <is>
          <t>Blue Cactus Storage - Fictional</t>
        </is>
      </c>
      <c r="B11" s="23" t="inlineStr">
        <is>
          <t>C-012</t>
        </is>
      </c>
      <c r="C11" s="53" t="n">
        <v>50</v>
      </c>
      <c r="D11" s="23" t="inlineStr">
        <is>
          <t>Fictional Tenant 005</t>
        </is>
      </c>
      <c r="E11" s="23" t="inlineStr">
        <is>
          <t>Occupied</t>
        </is>
      </c>
      <c r="F11" s="54" t="n">
        <v>109</v>
      </c>
      <c r="G11" s="55" t="n">
        <v>46276</v>
      </c>
      <c r="H11" s="59">
        <f>IF(OR($A11="",$B11="",$E11&lt;&gt;"Occupied",NOT(ISNUMBER($G11))),"",$G11+1)</f>
        <v/>
      </c>
      <c r="I11" s="54" t="n">
        <v>0</v>
      </c>
      <c r="J11" s="60">
        <f>IF(OR($A11="",$B11="",NOT(ISNUMBER($C11)),NOT(ISNUMBER($F11)),$C11&lt;=0),"",IFERROR($F11/$C11,""))</f>
        <v/>
      </c>
      <c r="K11" s="61">
        <f>IF(OR($A11="",$B11="",$E11&lt;&gt;"Occupied",NOT(ISNUMBER($G11)),NOT(ISNUMBER(Assumptions!$B$4))),"",MAX(0,Assumptions!$B$4-$G11))</f>
        <v/>
      </c>
      <c r="L11" s="15">
        <f>IF(COUNTA($A11:$G11,$I11,$M11)=0,"",IF(OR($A11="",$B11=""),"Review: identify unit",IF($C11="","Review: add size",IF(NOT(ISNUMBER($C11)),"Review: confirm size",IF($E11="","Review: add status",IF($E11="Vacant","Vacant",IF($E11="Reserved","Reserved",IF($E11="Offline","Offline",IF($E11&lt;&gt;"Occupied","Review: confirm status",IF($D11="","Review: add tenant",IF($F11="","Review: add rate",IF(NOT(ISNUMBER($F11)),"Review: confirm rate",IF($F11&lt;=0,"Review: confirm rate",IF($G11="","Review: add paid-through date",IF(NOT(ISNUMBER($G11)),"Review: confirm paid-through date",IF($I11="","Review: add balance",IF(NOT(ISNUMBER($I11)),"Review: confirm balance",IF(NOT(ISNUMBER(Assumptions!$B$4)),"Review: check as-of date",IF(NOT(ISNUMBER(Assumptions!$B$5)),"Review: check threshold",IF(AND($I11&gt;=Assumptions!$B$5,$G11&lt;Assumptions!$B$4),"Review: balance and paid-through",IF($I11&gt;=Assumptions!$B$5,"Review: balance",IF($G11&lt;Assumptions!$B$4,"Review: paid-through","Current"))))))))))))))))))))))</f>
        <v/>
      </c>
      <c r="M11" s="30" t="inlineStr">
        <is>
          <t>Sample paid-through date is one day before the as-of date.</t>
        </is>
      </c>
    </row>
    <row r="12">
      <c r="A12" s="23" t="inlineStr">
        <is>
          <t>Blue Cactus Storage - Fictional</t>
        </is>
      </c>
      <c r="B12" s="23" t="inlineStr">
        <is>
          <t>C-013</t>
        </is>
      </c>
      <c r="C12" s="53" t="n">
        <v>100</v>
      </c>
      <c r="D12" s="23" t="inlineStr">
        <is>
          <t>Fictional Tenant 006</t>
        </is>
      </c>
      <c r="E12" s="23" t="inlineStr">
        <is>
          <t>Reserved</t>
        </is>
      </c>
      <c r="F12" s="54" t="n">
        <v>159</v>
      </c>
      <c r="G12" s="55" t="n"/>
      <c r="H12" s="56">
        <f>IF(OR($A12="",$B12="",$E12&lt;&gt;"Occupied",NOT(ISNUMBER($G12))),"",$G12+1)</f>
        <v/>
      </c>
      <c r="I12" s="54" t="n">
        <v>0</v>
      </c>
      <c r="J12" s="57">
        <f>IF(OR($A12="",$B12="",NOT(ISNUMBER($C12)),NOT(ISNUMBER($F12)),$C12&lt;=0),"",IFERROR($F12/$C12,""))</f>
        <v/>
      </c>
      <c r="K12" s="58">
        <f>IF(OR($A12="",$B12="",$E12&lt;&gt;"Occupied",NOT(ISNUMBER($G12)),NOT(ISNUMBER(Assumptions!$B$4))),"",MAX(0,Assumptions!$B$4-$G12))</f>
        <v/>
      </c>
      <c r="L12" s="10">
        <f>IF(COUNTA($A12:$G12,$I12,$M12)=0,"",IF(OR($A12="",$B12=""),"Review: identify unit",IF($C12="","Review: add size",IF(NOT(ISNUMBER($C12)),"Review: confirm size",IF($E12="","Review: add status",IF($E12="Vacant","Vacant",IF($E12="Reserved","Reserved",IF($E12="Offline","Offline",IF($E12&lt;&gt;"Occupied","Review: confirm status",IF($D12="","Review: add tenant",IF($F12="","Review: add rate",IF(NOT(ISNUMBER($F12)),"Review: confirm rate",IF($F12&lt;=0,"Review: confirm rate",IF($G12="","Review: add paid-through date",IF(NOT(ISNUMBER($G12)),"Review: confirm paid-through date",IF($I12="","Review: add balance",IF(NOT(ISNUMBER($I12)),"Review: confirm balance",IF(NOT(ISNUMBER(Assumptions!$B$4)),"Review: check as-of date",IF(NOT(ISNUMBER(Assumptions!$B$5)),"Review: check threshold",IF(AND($I12&gt;=Assumptions!$B$5,$G12&lt;Assumptions!$B$4),"Review: balance and paid-through",IF($I12&gt;=Assumptions!$B$5,"Review: balance",IF($G12&lt;Assumptions!$B$4,"Review: paid-through","Current"))))))))))))))))))))))</f>
        <v/>
      </c>
      <c r="M12" s="30" t="inlineStr">
        <is>
          <t>Sample reservation; verify details before changing status.</t>
        </is>
      </c>
    </row>
    <row r="13">
      <c r="A13" s="23" t="inlineStr">
        <is>
          <t>Maple Kite Units - Fictional</t>
        </is>
      </c>
      <c r="B13" s="23" t="inlineStr">
        <is>
          <t>D-001</t>
        </is>
      </c>
      <c r="C13" s="53" t="n">
        <v>200</v>
      </c>
      <c r="D13" s="23" t="inlineStr"/>
      <c r="E13" s="23" t="inlineStr">
        <is>
          <t>Offline</t>
        </is>
      </c>
      <c r="F13" s="54" t="n"/>
      <c r="G13" s="55" t="n"/>
      <c r="H13" s="59">
        <f>IF(OR($A13="",$B13="",$E13&lt;&gt;"Occupied",NOT(ISNUMBER($G13))),"",$G13+1)</f>
        <v/>
      </c>
      <c r="I13" s="54" t="n">
        <v>0</v>
      </c>
      <c r="J13" s="60">
        <f>IF(OR($A13="",$B13="",NOT(ISNUMBER($C13)),NOT(ISNUMBER($F13)),$C13&lt;=0),"",IFERROR($F13/$C13,""))</f>
        <v/>
      </c>
      <c r="K13" s="61">
        <f>IF(OR($A13="",$B13="",$E13&lt;&gt;"Occupied",NOT(ISNUMBER($G13)),NOT(ISNUMBER(Assumptions!$B$4))),"",MAX(0,Assumptions!$B$4-$G13))</f>
        <v/>
      </c>
      <c r="L13" s="15">
        <f>IF(COUNTA($A13:$G13,$I13,$M13)=0,"",IF(OR($A13="",$B13=""),"Review: identify unit",IF($C13="","Review: add size",IF(NOT(ISNUMBER($C13)),"Review: confirm size",IF($E13="","Review: add status",IF($E13="Vacant","Vacant",IF($E13="Reserved","Reserved",IF($E13="Offline","Offline",IF($E13&lt;&gt;"Occupied","Review: confirm status",IF($D13="","Review: add tenant",IF($F13="","Review: add rate",IF(NOT(ISNUMBER($F13)),"Review: confirm rate",IF($F13&lt;=0,"Review: confirm rate",IF($G13="","Review: add paid-through date",IF(NOT(ISNUMBER($G13)),"Review: confirm paid-through date",IF($I13="","Review: add balance",IF(NOT(ISNUMBER($I13)),"Review: confirm balance",IF(NOT(ISNUMBER(Assumptions!$B$4)),"Review: check as-of date",IF(NOT(ISNUMBER(Assumptions!$B$5)),"Review: check threshold",IF(AND($I13&gt;=Assumptions!$B$5,$G13&lt;Assumptions!$B$4),"Review: balance and paid-through",IF($I13&gt;=Assumptions!$B$5,"Review: balance",IF($G13&lt;Assumptions!$B$4,"Review: paid-through","Current"))))))))))))))))))))))</f>
        <v/>
      </c>
      <c r="M13" s="30" t="inlineStr">
        <is>
          <t>Sample unit excluded from rentable unit calculations.</t>
        </is>
      </c>
    </row>
    <row r="14">
      <c r="A14" s="23" t="inlineStr">
        <is>
          <t>Maple Kite Units - Fictional</t>
        </is>
      </c>
      <c r="B14" s="23" t="inlineStr">
        <is>
          <t>D-002</t>
        </is>
      </c>
      <c r="C14" s="53" t="n">
        <v>100</v>
      </c>
      <c r="D14" s="23" t="inlineStr"/>
      <c r="E14" s="23" t="inlineStr">
        <is>
          <t>Vacant</t>
        </is>
      </c>
      <c r="F14" s="54" t="n"/>
      <c r="G14" s="55" t="n"/>
      <c r="H14" s="56">
        <f>IF(OR($A14="",$B14="",$E14&lt;&gt;"Occupied",NOT(ISNUMBER($G14))),"",$G14+1)</f>
        <v/>
      </c>
      <c r="I14" s="54" t="n">
        <v>0</v>
      </c>
      <c r="J14" s="57">
        <f>IF(OR($A14="",$B14="",NOT(ISNUMBER($C14)),NOT(ISNUMBER($F14)),$C14&lt;=0),"",IFERROR($F14/$C14,""))</f>
        <v/>
      </c>
      <c r="K14" s="58">
        <f>IF(OR($A14="",$B14="",$E14&lt;&gt;"Occupied",NOT(ISNUMBER($G14)),NOT(ISNUMBER(Assumptions!$B$4))),"",MAX(0,Assumptions!$B$4-$G14))</f>
        <v/>
      </c>
      <c r="L14" s="10">
        <f>IF(COUNTA($A14:$G14,$I14,$M14)=0,"",IF(OR($A14="",$B14=""),"Review: identify unit",IF($C14="","Review: add size",IF(NOT(ISNUMBER($C14)),"Review: confirm size",IF($E14="","Review: add status",IF($E14="Vacant","Vacant",IF($E14="Reserved","Reserved",IF($E14="Offline","Offline",IF($E14&lt;&gt;"Occupied","Review: confirm status",IF($D14="","Review: add tenant",IF($F14="","Review: add rate",IF(NOT(ISNUMBER($F14)),"Review: confirm rate",IF($F14&lt;=0,"Review: confirm rate",IF($G14="","Review: add paid-through date",IF(NOT(ISNUMBER($G14)),"Review: confirm paid-through date",IF($I14="","Review: add balance",IF(NOT(ISNUMBER($I14)),"Review: confirm balance",IF(NOT(ISNUMBER(Assumptions!$B$4)),"Review: check as-of date",IF(NOT(ISNUMBER(Assumptions!$B$5)),"Review: check threshold",IF(AND($I14&gt;=Assumptions!$B$5,$G14&lt;Assumptions!$B$4),"Review: balance and paid-through",IF($I14&gt;=Assumptions!$B$5,"Review: balance",IF($G14&lt;Assumptions!$B$4,"Review: paid-through","Current"))))))))))))))))))))))</f>
        <v/>
      </c>
      <c r="M14" s="30" t="inlineStr">
        <is>
          <t>Sample vacant unit.</t>
        </is>
      </c>
    </row>
    <row r="15">
      <c r="A15" s="23" t="inlineStr">
        <is>
          <t>Maple Kite Units - Fictional</t>
        </is>
      </c>
      <c r="B15" s="23" t="inlineStr">
        <is>
          <t>D-003</t>
        </is>
      </c>
      <c r="C15" s="53" t="n">
        <v>50</v>
      </c>
      <c r="D15" s="23" t="inlineStr">
        <is>
          <t>Fictional Tenant 007</t>
        </is>
      </c>
      <c r="E15" s="23" t="inlineStr">
        <is>
          <t>Occupied</t>
        </is>
      </c>
      <c r="F15" s="54" t="n">
        <v>125</v>
      </c>
      <c r="G15" s="55" t="n">
        <v>46307</v>
      </c>
      <c r="H15" s="59">
        <f>IF(OR($A15="",$B15="",$E15&lt;&gt;"Occupied",NOT(ISNUMBER($G15))),"",$G15+1)</f>
        <v/>
      </c>
      <c r="I15" s="54" t="n">
        <v>12</v>
      </c>
      <c r="J15" s="60">
        <f>IF(OR($A15="",$B15="",NOT(ISNUMBER($C15)),NOT(ISNUMBER($F15)),$C15&lt;=0),"",IFERROR($F15/$C15,""))</f>
        <v/>
      </c>
      <c r="K15" s="61">
        <f>IF(OR($A15="",$B15="",$E15&lt;&gt;"Occupied",NOT(ISNUMBER($G15)),NOT(ISNUMBER(Assumptions!$B$4))),"",MAX(0,Assumptions!$B$4-$G15))</f>
        <v/>
      </c>
      <c r="L15" s="15">
        <f>IF(COUNTA($A15:$G15,$I15,$M15)=0,"",IF(OR($A15="",$B15=""),"Review: identify unit",IF($C15="","Review: add size",IF(NOT(ISNUMBER($C15)),"Review: confirm size",IF($E15="","Review: add status",IF($E15="Vacant","Vacant",IF($E15="Reserved","Reserved",IF($E15="Offline","Offline",IF($E15&lt;&gt;"Occupied","Review: confirm status",IF($D15="","Review: add tenant",IF($F15="","Review: add rate",IF(NOT(ISNUMBER($F15)),"Review: confirm rate",IF($F15&lt;=0,"Review: confirm rate",IF($G15="","Review: add paid-through date",IF(NOT(ISNUMBER($G15)),"Review: confirm paid-through date",IF($I15="","Review: add balance",IF(NOT(ISNUMBER($I15)),"Review: confirm balance",IF(NOT(ISNUMBER(Assumptions!$B$4)),"Review: check as-of date",IF(NOT(ISNUMBER(Assumptions!$B$5)),"Review: check threshold",IF(AND($I15&gt;=Assumptions!$B$5,$G15&lt;Assumptions!$B$4),"Review: balance and paid-through",IF($I15&gt;=Assumptions!$B$5,"Review: balance",IF($G15&lt;Assumptions!$B$4,"Review: paid-through","Current"))))))))))))))))))))))</f>
        <v/>
      </c>
      <c r="M15" s="30" t="inlineStr">
        <is>
          <t>Sample positive balance is below the review threshold.</t>
        </is>
      </c>
    </row>
    <row r="16">
      <c r="A16" s="23" t="n"/>
      <c r="B16" s="23" t="n"/>
      <c r="C16" s="53" t="n"/>
      <c r="D16" s="23" t="n"/>
      <c r="E16" s="23" t="n"/>
      <c r="F16" s="54" t="n"/>
      <c r="G16" s="55" t="n"/>
      <c r="H16" s="56">
        <f>IF(OR($A16="",$B16="",$E16&lt;&gt;"Occupied",NOT(ISNUMBER($G16))),"",$G16+1)</f>
        <v/>
      </c>
      <c r="I16" s="54" t="n"/>
      <c r="J16" s="57">
        <f>IF(OR($A16="",$B16="",NOT(ISNUMBER($C16)),NOT(ISNUMBER($F16)),$C16&lt;=0),"",IFERROR($F16/$C16,""))</f>
        <v/>
      </c>
      <c r="K16" s="58">
        <f>IF(OR($A16="",$B16="",$E16&lt;&gt;"Occupied",NOT(ISNUMBER($G16)),NOT(ISNUMBER(Assumptions!$B$4))),"",MAX(0,Assumptions!$B$4-$G16))</f>
        <v/>
      </c>
      <c r="L16" s="10">
        <f>IF(COUNTA($A16:$G16,$I16,$M16)=0,"",IF(OR($A16="",$B16=""),"Review: identify unit",IF($C16="","Review: add size",IF(NOT(ISNUMBER($C16)),"Review: confirm size",IF($E16="","Review: add status",IF($E16="Vacant","Vacant",IF($E16="Reserved","Reserved",IF($E16="Offline","Offline",IF($E16&lt;&gt;"Occupied","Review: confirm status",IF($D16="","Review: add tenant",IF($F16="","Review: add rate",IF(NOT(ISNUMBER($F16)),"Review: confirm rate",IF($F16&lt;=0,"Review: confirm rate",IF($G16="","Review: add paid-through date",IF(NOT(ISNUMBER($G16)),"Review: confirm paid-through date",IF($I16="","Review: add balance",IF(NOT(ISNUMBER($I16)),"Review: confirm balance",IF(NOT(ISNUMBER(Assumptions!$B$4)),"Review: check as-of date",IF(NOT(ISNUMBER(Assumptions!$B$5)),"Review: check threshold",IF(AND($I16&gt;=Assumptions!$B$5,$G16&lt;Assumptions!$B$4),"Review: balance and paid-through",IF($I16&gt;=Assumptions!$B$5,"Review: balance",IF($G16&lt;Assumptions!$B$4,"Review: paid-through","Current"))))))))))))))))))))))</f>
        <v/>
      </c>
      <c r="M16" s="30" t="n"/>
    </row>
    <row r="17">
      <c r="A17" s="23" t="n"/>
      <c r="B17" s="23" t="n"/>
      <c r="C17" s="53" t="n"/>
      <c r="D17" s="23" t="n"/>
      <c r="E17" s="23" t="n"/>
      <c r="F17" s="54" t="n"/>
      <c r="G17" s="55" t="n"/>
      <c r="H17" s="59">
        <f>IF(OR($A17="",$B17="",$E17&lt;&gt;"Occupied",NOT(ISNUMBER($G17))),"",$G17+1)</f>
        <v/>
      </c>
      <c r="I17" s="54" t="n"/>
      <c r="J17" s="60">
        <f>IF(OR($A17="",$B17="",NOT(ISNUMBER($C17)),NOT(ISNUMBER($F17)),$C17&lt;=0),"",IFERROR($F17/$C17,""))</f>
        <v/>
      </c>
      <c r="K17" s="61">
        <f>IF(OR($A17="",$B17="",$E17&lt;&gt;"Occupied",NOT(ISNUMBER($G17)),NOT(ISNUMBER(Assumptions!$B$4))),"",MAX(0,Assumptions!$B$4-$G17))</f>
        <v/>
      </c>
      <c r="L17" s="15">
        <f>IF(COUNTA($A17:$G17,$I17,$M17)=0,"",IF(OR($A17="",$B17=""),"Review: identify unit",IF($C17="","Review: add size",IF(NOT(ISNUMBER($C17)),"Review: confirm size",IF($E17="","Review: add status",IF($E17="Vacant","Vacant",IF($E17="Reserved","Reserved",IF($E17="Offline","Offline",IF($E17&lt;&gt;"Occupied","Review: confirm status",IF($D17="","Review: add tenant",IF($F17="","Review: add rate",IF(NOT(ISNUMBER($F17)),"Review: confirm rate",IF($F17&lt;=0,"Review: confirm rate",IF($G17="","Review: add paid-through date",IF(NOT(ISNUMBER($G17)),"Review: confirm paid-through date",IF($I17="","Review: add balance",IF(NOT(ISNUMBER($I17)),"Review: confirm balance",IF(NOT(ISNUMBER(Assumptions!$B$4)),"Review: check as-of date",IF(NOT(ISNUMBER(Assumptions!$B$5)),"Review: check threshold",IF(AND($I17&gt;=Assumptions!$B$5,$G17&lt;Assumptions!$B$4),"Review: balance and paid-through",IF($I17&gt;=Assumptions!$B$5,"Review: balance",IF($G17&lt;Assumptions!$B$4,"Review: paid-through","Current"))))))))))))))))))))))</f>
        <v/>
      </c>
      <c r="M17" s="30" t="n"/>
    </row>
    <row r="18">
      <c r="A18" s="23" t="n"/>
      <c r="B18" s="23" t="n"/>
      <c r="C18" s="53" t="n"/>
      <c r="D18" s="23" t="n"/>
      <c r="E18" s="23" t="n"/>
      <c r="F18" s="54" t="n"/>
      <c r="G18" s="55" t="n"/>
      <c r="H18" s="56">
        <f>IF(OR($A18="",$B18="",$E18&lt;&gt;"Occupied",NOT(ISNUMBER($G18))),"",$G18+1)</f>
        <v/>
      </c>
      <c r="I18" s="54" t="n"/>
      <c r="J18" s="57">
        <f>IF(OR($A18="",$B18="",NOT(ISNUMBER($C18)),NOT(ISNUMBER($F18)),$C18&lt;=0),"",IFERROR($F18/$C18,""))</f>
        <v/>
      </c>
      <c r="K18" s="58">
        <f>IF(OR($A18="",$B18="",$E18&lt;&gt;"Occupied",NOT(ISNUMBER($G18)),NOT(ISNUMBER(Assumptions!$B$4))),"",MAX(0,Assumptions!$B$4-$G18))</f>
        <v/>
      </c>
      <c r="L18" s="10">
        <f>IF(COUNTA($A18:$G18,$I18,$M18)=0,"",IF(OR($A18="",$B18=""),"Review: identify unit",IF($C18="","Review: add size",IF(NOT(ISNUMBER($C18)),"Review: confirm size",IF($E18="","Review: add status",IF($E18="Vacant","Vacant",IF($E18="Reserved","Reserved",IF($E18="Offline","Offline",IF($E18&lt;&gt;"Occupied","Review: confirm status",IF($D18="","Review: add tenant",IF($F18="","Review: add rate",IF(NOT(ISNUMBER($F18)),"Review: confirm rate",IF($F18&lt;=0,"Review: confirm rate",IF($G18="","Review: add paid-through date",IF(NOT(ISNUMBER($G18)),"Review: confirm paid-through date",IF($I18="","Review: add balance",IF(NOT(ISNUMBER($I18)),"Review: confirm balance",IF(NOT(ISNUMBER(Assumptions!$B$4)),"Review: check as-of date",IF(NOT(ISNUMBER(Assumptions!$B$5)),"Review: check threshold",IF(AND($I18&gt;=Assumptions!$B$5,$G18&lt;Assumptions!$B$4),"Review: balance and paid-through",IF($I18&gt;=Assumptions!$B$5,"Review: balance",IF($G18&lt;Assumptions!$B$4,"Review: paid-through","Current"))))))))))))))))))))))</f>
        <v/>
      </c>
      <c r="M18" s="30" t="n"/>
    </row>
    <row r="19">
      <c r="A19" s="23" t="n"/>
      <c r="B19" s="23" t="n"/>
      <c r="C19" s="53" t="n"/>
      <c r="D19" s="23" t="n"/>
      <c r="E19" s="23" t="n"/>
      <c r="F19" s="54" t="n"/>
      <c r="G19" s="55" t="n"/>
      <c r="H19" s="59">
        <f>IF(OR($A19="",$B19="",$E19&lt;&gt;"Occupied",NOT(ISNUMBER($G19))),"",$G19+1)</f>
        <v/>
      </c>
      <c r="I19" s="54" t="n"/>
      <c r="J19" s="60">
        <f>IF(OR($A19="",$B19="",NOT(ISNUMBER($C19)),NOT(ISNUMBER($F19)),$C19&lt;=0),"",IFERROR($F19/$C19,""))</f>
        <v/>
      </c>
      <c r="K19" s="61">
        <f>IF(OR($A19="",$B19="",$E19&lt;&gt;"Occupied",NOT(ISNUMBER($G19)),NOT(ISNUMBER(Assumptions!$B$4))),"",MAX(0,Assumptions!$B$4-$G19))</f>
        <v/>
      </c>
      <c r="L19" s="15">
        <f>IF(COUNTA($A19:$G19,$I19,$M19)=0,"",IF(OR($A19="",$B19=""),"Review: identify unit",IF($C19="","Review: add size",IF(NOT(ISNUMBER($C19)),"Review: confirm size",IF($E19="","Review: add status",IF($E19="Vacant","Vacant",IF($E19="Reserved","Reserved",IF($E19="Offline","Offline",IF($E19&lt;&gt;"Occupied","Review: confirm status",IF($D19="","Review: add tenant",IF($F19="","Review: add rate",IF(NOT(ISNUMBER($F19)),"Review: confirm rate",IF($F19&lt;=0,"Review: confirm rate",IF($G19="","Review: add paid-through date",IF(NOT(ISNUMBER($G19)),"Review: confirm paid-through date",IF($I19="","Review: add balance",IF(NOT(ISNUMBER($I19)),"Review: confirm balance",IF(NOT(ISNUMBER(Assumptions!$B$4)),"Review: check as-of date",IF(NOT(ISNUMBER(Assumptions!$B$5)),"Review: check threshold",IF(AND($I19&gt;=Assumptions!$B$5,$G19&lt;Assumptions!$B$4),"Review: balance and paid-through",IF($I19&gt;=Assumptions!$B$5,"Review: balance",IF($G19&lt;Assumptions!$B$4,"Review: paid-through","Current"))))))))))))))))))))))</f>
        <v/>
      </c>
      <c r="M19" s="30" t="n"/>
    </row>
    <row r="20">
      <c r="A20" s="23" t="n"/>
      <c r="B20" s="23" t="n"/>
      <c r="C20" s="53" t="n"/>
      <c r="D20" s="23" t="n"/>
      <c r="E20" s="23" t="n"/>
      <c r="F20" s="54" t="n"/>
      <c r="G20" s="55" t="n"/>
      <c r="H20" s="56">
        <f>IF(OR($A20="",$B20="",$E20&lt;&gt;"Occupied",NOT(ISNUMBER($G20))),"",$G20+1)</f>
        <v/>
      </c>
      <c r="I20" s="54" t="n"/>
      <c r="J20" s="57">
        <f>IF(OR($A20="",$B20="",NOT(ISNUMBER($C20)),NOT(ISNUMBER($F20)),$C20&lt;=0),"",IFERROR($F20/$C20,""))</f>
        <v/>
      </c>
      <c r="K20" s="58">
        <f>IF(OR($A20="",$B20="",$E20&lt;&gt;"Occupied",NOT(ISNUMBER($G20)),NOT(ISNUMBER(Assumptions!$B$4))),"",MAX(0,Assumptions!$B$4-$G20))</f>
        <v/>
      </c>
      <c r="L20" s="10">
        <f>IF(COUNTA($A20:$G20,$I20,$M20)=0,"",IF(OR($A20="",$B20=""),"Review: identify unit",IF($C20="","Review: add size",IF(NOT(ISNUMBER($C20)),"Review: confirm size",IF($E20="","Review: add status",IF($E20="Vacant","Vacant",IF($E20="Reserved","Reserved",IF($E20="Offline","Offline",IF($E20&lt;&gt;"Occupied","Review: confirm status",IF($D20="","Review: add tenant",IF($F20="","Review: add rate",IF(NOT(ISNUMBER($F20)),"Review: confirm rate",IF($F20&lt;=0,"Review: confirm rate",IF($G20="","Review: add paid-through date",IF(NOT(ISNUMBER($G20)),"Review: confirm paid-through date",IF($I20="","Review: add balance",IF(NOT(ISNUMBER($I20)),"Review: confirm balance",IF(NOT(ISNUMBER(Assumptions!$B$4)),"Review: check as-of date",IF(NOT(ISNUMBER(Assumptions!$B$5)),"Review: check threshold",IF(AND($I20&gt;=Assumptions!$B$5,$G20&lt;Assumptions!$B$4),"Review: balance and paid-through",IF($I20&gt;=Assumptions!$B$5,"Review: balance",IF($G20&lt;Assumptions!$B$4,"Review: paid-through","Current"))))))))))))))))))))))</f>
        <v/>
      </c>
      <c r="M20" s="30" t="n"/>
    </row>
    <row r="21">
      <c r="A21" s="23" t="n"/>
      <c r="B21" s="23" t="n"/>
      <c r="C21" s="53" t="n"/>
      <c r="D21" s="23" t="n"/>
      <c r="E21" s="23" t="n"/>
      <c r="F21" s="54" t="n"/>
      <c r="G21" s="55" t="n"/>
      <c r="H21" s="59">
        <f>IF(OR($A21="",$B21="",$E21&lt;&gt;"Occupied",NOT(ISNUMBER($G21))),"",$G21+1)</f>
        <v/>
      </c>
      <c r="I21" s="54" t="n"/>
      <c r="J21" s="60">
        <f>IF(OR($A21="",$B21="",NOT(ISNUMBER($C21)),NOT(ISNUMBER($F21)),$C21&lt;=0),"",IFERROR($F21/$C21,""))</f>
        <v/>
      </c>
      <c r="K21" s="61">
        <f>IF(OR($A21="",$B21="",$E21&lt;&gt;"Occupied",NOT(ISNUMBER($G21)),NOT(ISNUMBER(Assumptions!$B$4))),"",MAX(0,Assumptions!$B$4-$G21))</f>
        <v/>
      </c>
      <c r="L21" s="15">
        <f>IF(COUNTA($A21:$G21,$I21,$M21)=0,"",IF(OR($A21="",$B21=""),"Review: identify unit",IF($C21="","Review: add size",IF(NOT(ISNUMBER($C21)),"Review: confirm size",IF($E21="","Review: add status",IF($E21="Vacant","Vacant",IF($E21="Reserved","Reserved",IF($E21="Offline","Offline",IF($E21&lt;&gt;"Occupied","Review: confirm status",IF($D21="","Review: add tenant",IF($F21="","Review: add rate",IF(NOT(ISNUMBER($F21)),"Review: confirm rate",IF($F21&lt;=0,"Review: confirm rate",IF($G21="","Review: add paid-through date",IF(NOT(ISNUMBER($G21)),"Review: confirm paid-through date",IF($I21="","Review: add balance",IF(NOT(ISNUMBER($I21)),"Review: confirm balance",IF(NOT(ISNUMBER(Assumptions!$B$4)),"Review: check as-of date",IF(NOT(ISNUMBER(Assumptions!$B$5)),"Review: check threshold",IF(AND($I21&gt;=Assumptions!$B$5,$G21&lt;Assumptions!$B$4),"Review: balance and paid-through",IF($I21&gt;=Assumptions!$B$5,"Review: balance",IF($G21&lt;Assumptions!$B$4,"Review: paid-through","Current"))))))))))))))))))))))</f>
        <v/>
      </c>
      <c r="M21" s="30" t="n"/>
    </row>
    <row r="22">
      <c r="A22" s="23" t="n"/>
      <c r="B22" s="23" t="n"/>
      <c r="C22" s="53" t="n"/>
      <c r="D22" s="23" t="n"/>
      <c r="E22" s="23" t="n"/>
      <c r="F22" s="54" t="n"/>
      <c r="G22" s="55" t="n"/>
      <c r="H22" s="56">
        <f>IF(OR($A22="",$B22="",$E22&lt;&gt;"Occupied",NOT(ISNUMBER($G22))),"",$G22+1)</f>
        <v/>
      </c>
      <c r="I22" s="54" t="n"/>
      <c r="J22" s="57">
        <f>IF(OR($A22="",$B22="",NOT(ISNUMBER($C22)),NOT(ISNUMBER($F22)),$C22&lt;=0),"",IFERROR($F22/$C22,""))</f>
        <v/>
      </c>
      <c r="K22" s="58">
        <f>IF(OR($A22="",$B22="",$E22&lt;&gt;"Occupied",NOT(ISNUMBER($G22)),NOT(ISNUMBER(Assumptions!$B$4))),"",MAX(0,Assumptions!$B$4-$G22))</f>
        <v/>
      </c>
      <c r="L22" s="10">
        <f>IF(COUNTA($A22:$G22,$I22,$M22)=0,"",IF(OR($A22="",$B22=""),"Review: identify unit",IF($C22="","Review: add size",IF(NOT(ISNUMBER($C22)),"Review: confirm size",IF($E22="","Review: add status",IF($E22="Vacant","Vacant",IF($E22="Reserved","Reserved",IF($E22="Offline","Offline",IF($E22&lt;&gt;"Occupied","Review: confirm status",IF($D22="","Review: add tenant",IF($F22="","Review: add rate",IF(NOT(ISNUMBER($F22)),"Review: confirm rate",IF($F22&lt;=0,"Review: confirm rate",IF($G22="","Review: add paid-through date",IF(NOT(ISNUMBER($G22)),"Review: confirm paid-through date",IF($I22="","Review: add balance",IF(NOT(ISNUMBER($I22)),"Review: confirm balance",IF(NOT(ISNUMBER(Assumptions!$B$4)),"Review: check as-of date",IF(NOT(ISNUMBER(Assumptions!$B$5)),"Review: check threshold",IF(AND($I22&gt;=Assumptions!$B$5,$G22&lt;Assumptions!$B$4),"Review: balance and paid-through",IF($I22&gt;=Assumptions!$B$5,"Review: balance",IF($G22&lt;Assumptions!$B$4,"Review: paid-through","Current"))))))))))))))))))))))</f>
        <v/>
      </c>
      <c r="M22" s="30" t="n"/>
    </row>
    <row r="23">
      <c r="A23" s="23" t="n"/>
      <c r="B23" s="23" t="n"/>
      <c r="C23" s="53" t="n"/>
      <c r="D23" s="23" t="n"/>
      <c r="E23" s="23" t="n"/>
      <c r="F23" s="54" t="n"/>
      <c r="G23" s="55" t="n"/>
      <c r="H23" s="59">
        <f>IF(OR($A23="",$B23="",$E23&lt;&gt;"Occupied",NOT(ISNUMBER($G23))),"",$G23+1)</f>
        <v/>
      </c>
      <c r="I23" s="54" t="n"/>
      <c r="J23" s="60">
        <f>IF(OR($A23="",$B23="",NOT(ISNUMBER($C23)),NOT(ISNUMBER($F23)),$C23&lt;=0),"",IFERROR($F23/$C23,""))</f>
        <v/>
      </c>
      <c r="K23" s="61">
        <f>IF(OR($A23="",$B23="",$E23&lt;&gt;"Occupied",NOT(ISNUMBER($G23)),NOT(ISNUMBER(Assumptions!$B$4))),"",MAX(0,Assumptions!$B$4-$G23))</f>
        <v/>
      </c>
      <c r="L23" s="15">
        <f>IF(COUNTA($A23:$G23,$I23,$M23)=0,"",IF(OR($A23="",$B23=""),"Review: identify unit",IF($C23="","Review: add size",IF(NOT(ISNUMBER($C23)),"Review: confirm size",IF($E23="","Review: add status",IF($E23="Vacant","Vacant",IF($E23="Reserved","Reserved",IF($E23="Offline","Offline",IF($E23&lt;&gt;"Occupied","Review: confirm status",IF($D23="","Review: add tenant",IF($F23="","Review: add rate",IF(NOT(ISNUMBER($F23)),"Review: confirm rate",IF($F23&lt;=0,"Review: confirm rate",IF($G23="","Review: add paid-through date",IF(NOT(ISNUMBER($G23)),"Review: confirm paid-through date",IF($I23="","Review: add balance",IF(NOT(ISNUMBER($I23)),"Review: confirm balance",IF(NOT(ISNUMBER(Assumptions!$B$4)),"Review: check as-of date",IF(NOT(ISNUMBER(Assumptions!$B$5)),"Review: check threshold",IF(AND($I23&gt;=Assumptions!$B$5,$G23&lt;Assumptions!$B$4),"Review: balance and paid-through",IF($I23&gt;=Assumptions!$B$5,"Review: balance",IF($G23&lt;Assumptions!$B$4,"Review: paid-through","Current"))))))))))))))))))))))</f>
        <v/>
      </c>
      <c r="M23" s="30" t="n"/>
    </row>
    <row r="24">
      <c r="A24" s="23" t="n"/>
      <c r="B24" s="23" t="n"/>
      <c r="C24" s="53" t="n"/>
      <c r="D24" s="23" t="n"/>
      <c r="E24" s="23" t="n"/>
      <c r="F24" s="54" t="n"/>
      <c r="G24" s="55" t="n"/>
      <c r="H24" s="56">
        <f>IF(OR($A24="",$B24="",$E24&lt;&gt;"Occupied",NOT(ISNUMBER($G24))),"",$G24+1)</f>
        <v/>
      </c>
      <c r="I24" s="54" t="n"/>
      <c r="J24" s="57">
        <f>IF(OR($A24="",$B24="",NOT(ISNUMBER($C24)),NOT(ISNUMBER($F24)),$C24&lt;=0),"",IFERROR($F24/$C24,""))</f>
        <v/>
      </c>
      <c r="K24" s="58">
        <f>IF(OR($A24="",$B24="",$E24&lt;&gt;"Occupied",NOT(ISNUMBER($G24)),NOT(ISNUMBER(Assumptions!$B$4))),"",MAX(0,Assumptions!$B$4-$G24))</f>
        <v/>
      </c>
      <c r="L24" s="10">
        <f>IF(COUNTA($A24:$G24,$I24,$M24)=0,"",IF(OR($A24="",$B24=""),"Review: identify unit",IF($C24="","Review: add size",IF(NOT(ISNUMBER($C24)),"Review: confirm size",IF($E24="","Review: add status",IF($E24="Vacant","Vacant",IF($E24="Reserved","Reserved",IF($E24="Offline","Offline",IF($E24&lt;&gt;"Occupied","Review: confirm status",IF($D24="","Review: add tenant",IF($F24="","Review: add rate",IF(NOT(ISNUMBER($F24)),"Review: confirm rate",IF($F24&lt;=0,"Review: confirm rate",IF($G24="","Review: add paid-through date",IF(NOT(ISNUMBER($G24)),"Review: confirm paid-through date",IF($I24="","Review: add balance",IF(NOT(ISNUMBER($I24)),"Review: confirm balance",IF(NOT(ISNUMBER(Assumptions!$B$4)),"Review: check as-of date",IF(NOT(ISNUMBER(Assumptions!$B$5)),"Review: check threshold",IF(AND($I24&gt;=Assumptions!$B$5,$G24&lt;Assumptions!$B$4),"Review: balance and paid-through",IF($I24&gt;=Assumptions!$B$5,"Review: balance",IF($G24&lt;Assumptions!$B$4,"Review: paid-through","Current"))))))))))))))))))))))</f>
        <v/>
      </c>
      <c r="M24" s="30" t="n"/>
    </row>
    <row r="25">
      <c r="A25" s="23" t="n"/>
      <c r="B25" s="23" t="n"/>
      <c r="C25" s="53" t="n"/>
      <c r="D25" s="23" t="n"/>
      <c r="E25" s="23" t="n"/>
      <c r="F25" s="54" t="n"/>
      <c r="G25" s="55" t="n"/>
      <c r="H25" s="59">
        <f>IF(OR($A25="",$B25="",$E25&lt;&gt;"Occupied",NOT(ISNUMBER($G25))),"",$G25+1)</f>
        <v/>
      </c>
      <c r="I25" s="54" t="n"/>
      <c r="J25" s="60">
        <f>IF(OR($A25="",$B25="",NOT(ISNUMBER($C25)),NOT(ISNUMBER($F25)),$C25&lt;=0),"",IFERROR($F25/$C25,""))</f>
        <v/>
      </c>
      <c r="K25" s="61">
        <f>IF(OR($A25="",$B25="",$E25&lt;&gt;"Occupied",NOT(ISNUMBER($G25)),NOT(ISNUMBER(Assumptions!$B$4))),"",MAX(0,Assumptions!$B$4-$G25))</f>
        <v/>
      </c>
      <c r="L25" s="15">
        <f>IF(COUNTA($A25:$G25,$I25,$M25)=0,"",IF(OR($A25="",$B25=""),"Review: identify unit",IF($C25="","Review: add size",IF(NOT(ISNUMBER($C25)),"Review: confirm size",IF($E25="","Review: add status",IF($E25="Vacant","Vacant",IF($E25="Reserved","Reserved",IF($E25="Offline","Offline",IF($E25&lt;&gt;"Occupied","Review: confirm status",IF($D25="","Review: add tenant",IF($F25="","Review: add rate",IF(NOT(ISNUMBER($F25)),"Review: confirm rate",IF($F25&lt;=0,"Review: confirm rate",IF($G25="","Review: add paid-through date",IF(NOT(ISNUMBER($G25)),"Review: confirm paid-through date",IF($I25="","Review: add balance",IF(NOT(ISNUMBER($I25)),"Review: confirm balance",IF(NOT(ISNUMBER(Assumptions!$B$4)),"Review: check as-of date",IF(NOT(ISNUMBER(Assumptions!$B$5)),"Review: check threshold",IF(AND($I25&gt;=Assumptions!$B$5,$G25&lt;Assumptions!$B$4),"Review: balance and paid-through",IF($I25&gt;=Assumptions!$B$5,"Review: balance",IF($G25&lt;Assumptions!$B$4,"Review: paid-through","Current"))))))))))))))))))))))</f>
        <v/>
      </c>
      <c r="M25" s="30" t="n"/>
    </row>
    <row r="26">
      <c r="A26" s="23" t="n"/>
      <c r="B26" s="23" t="n"/>
      <c r="C26" s="53" t="n"/>
      <c r="D26" s="23" t="n"/>
      <c r="E26" s="23" t="n"/>
      <c r="F26" s="54" t="n"/>
      <c r="G26" s="55" t="n"/>
      <c r="H26" s="56">
        <f>IF(OR($A26="",$B26="",$E26&lt;&gt;"Occupied",NOT(ISNUMBER($G26))),"",$G26+1)</f>
        <v/>
      </c>
      <c r="I26" s="54" t="n"/>
      <c r="J26" s="57">
        <f>IF(OR($A26="",$B26="",NOT(ISNUMBER($C26)),NOT(ISNUMBER($F26)),$C26&lt;=0),"",IFERROR($F26/$C26,""))</f>
        <v/>
      </c>
      <c r="K26" s="58">
        <f>IF(OR($A26="",$B26="",$E26&lt;&gt;"Occupied",NOT(ISNUMBER($G26)),NOT(ISNUMBER(Assumptions!$B$4))),"",MAX(0,Assumptions!$B$4-$G26))</f>
        <v/>
      </c>
      <c r="L26" s="10">
        <f>IF(COUNTA($A26:$G26,$I26,$M26)=0,"",IF(OR($A26="",$B26=""),"Review: identify unit",IF($C26="","Review: add size",IF(NOT(ISNUMBER($C26)),"Review: confirm size",IF($E26="","Review: add status",IF($E26="Vacant","Vacant",IF($E26="Reserved","Reserved",IF($E26="Offline","Offline",IF($E26&lt;&gt;"Occupied","Review: confirm status",IF($D26="","Review: add tenant",IF($F26="","Review: add rate",IF(NOT(ISNUMBER($F26)),"Review: confirm rate",IF($F26&lt;=0,"Review: confirm rate",IF($G26="","Review: add paid-through date",IF(NOT(ISNUMBER($G26)),"Review: confirm paid-through date",IF($I26="","Review: add balance",IF(NOT(ISNUMBER($I26)),"Review: confirm balance",IF(NOT(ISNUMBER(Assumptions!$B$4)),"Review: check as-of date",IF(NOT(ISNUMBER(Assumptions!$B$5)),"Review: check threshold",IF(AND($I26&gt;=Assumptions!$B$5,$G26&lt;Assumptions!$B$4),"Review: balance and paid-through",IF($I26&gt;=Assumptions!$B$5,"Review: balance",IF($G26&lt;Assumptions!$B$4,"Review: paid-through","Current"))))))))))))))))))))))</f>
        <v/>
      </c>
      <c r="M26" s="30" t="n"/>
    </row>
    <row r="27">
      <c r="A27" s="23" t="n"/>
      <c r="B27" s="23" t="n"/>
      <c r="C27" s="53" t="n"/>
      <c r="D27" s="23" t="n"/>
      <c r="E27" s="23" t="n"/>
      <c r="F27" s="54" t="n"/>
      <c r="G27" s="55" t="n"/>
      <c r="H27" s="59">
        <f>IF(OR($A27="",$B27="",$E27&lt;&gt;"Occupied",NOT(ISNUMBER($G27))),"",$G27+1)</f>
        <v/>
      </c>
      <c r="I27" s="54" t="n"/>
      <c r="J27" s="60">
        <f>IF(OR($A27="",$B27="",NOT(ISNUMBER($C27)),NOT(ISNUMBER($F27)),$C27&lt;=0),"",IFERROR($F27/$C27,""))</f>
        <v/>
      </c>
      <c r="K27" s="61">
        <f>IF(OR($A27="",$B27="",$E27&lt;&gt;"Occupied",NOT(ISNUMBER($G27)),NOT(ISNUMBER(Assumptions!$B$4))),"",MAX(0,Assumptions!$B$4-$G27))</f>
        <v/>
      </c>
      <c r="L27" s="15">
        <f>IF(COUNTA($A27:$G27,$I27,$M27)=0,"",IF(OR($A27="",$B27=""),"Review: identify unit",IF($C27="","Review: add size",IF(NOT(ISNUMBER($C27)),"Review: confirm size",IF($E27="","Review: add status",IF($E27="Vacant","Vacant",IF($E27="Reserved","Reserved",IF($E27="Offline","Offline",IF($E27&lt;&gt;"Occupied","Review: confirm status",IF($D27="","Review: add tenant",IF($F27="","Review: add rate",IF(NOT(ISNUMBER($F27)),"Review: confirm rate",IF($F27&lt;=0,"Review: confirm rate",IF($G27="","Review: add paid-through date",IF(NOT(ISNUMBER($G27)),"Review: confirm paid-through date",IF($I27="","Review: add balance",IF(NOT(ISNUMBER($I27)),"Review: confirm balance",IF(NOT(ISNUMBER(Assumptions!$B$4)),"Review: check as-of date",IF(NOT(ISNUMBER(Assumptions!$B$5)),"Review: check threshold",IF(AND($I27&gt;=Assumptions!$B$5,$G27&lt;Assumptions!$B$4),"Review: balance and paid-through",IF($I27&gt;=Assumptions!$B$5,"Review: balance",IF($G27&lt;Assumptions!$B$4,"Review: paid-through","Current"))))))))))))))))))))))</f>
        <v/>
      </c>
      <c r="M27" s="30" t="n"/>
    </row>
    <row r="28">
      <c r="A28" s="23" t="n"/>
      <c r="B28" s="23" t="n"/>
      <c r="C28" s="53" t="n"/>
      <c r="D28" s="23" t="n"/>
      <c r="E28" s="23" t="n"/>
      <c r="F28" s="54" t="n"/>
      <c r="G28" s="55" t="n"/>
      <c r="H28" s="56">
        <f>IF(OR($A28="",$B28="",$E28&lt;&gt;"Occupied",NOT(ISNUMBER($G28))),"",$G28+1)</f>
        <v/>
      </c>
      <c r="I28" s="54" t="n"/>
      <c r="J28" s="57">
        <f>IF(OR($A28="",$B28="",NOT(ISNUMBER($C28)),NOT(ISNUMBER($F28)),$C28&lt;=0),"",IFERROR($F28/$C28,""))</f>
        <v/>
      </c>
      <c r="K28" s="58">
        <f>IF(OR($A28="",$B28="",$E28&lt;&gt;"Occupied",NOT(ISNUMBER($G28)),NOT(ISNUMBER(Assumptions!$B$4))),"",MAX(0,Assumptions!$B$4-$G28))</f>
        <v/>
      </c>
      <c r="L28" s="10">
        <f>IF(COUNTA($A28:$G28,$I28,$M28)=0,"",IF(OR($A28="",$B28=""),"Review: identify unit",IF($C28="","Review: add size",IF(NOT(ISNUMBER($C28)),"Review: confirm size",IF($E28="","Review: add status",IF($E28="Vacant","Vacant",IF($E28="Reserved","Reserved",IF($E28="Offline","Offline",IF($E28&lt;&gt;"Occupied","Review: confirm status",IF($D28="","Review: add tenant",IF($F28="","Review: add rate",IF(NOT(ISNUMBER($F28)),"Review: confirm rate",IF($F28&lt;=0,"Review: confirm rate",IF($G28="","Review: add paid-through date",IF(NOT(ISNUMBER($G28)),"Review: confirm paid-through date",IF($I28="","Review: add balance",IF(NOT(ISNUMBER($I28)),"Review: confirm balance",IF(NOT(ISNUMBER(Assumptions!$B$4)),"Review: check as-of date",IF(NOT(ISNUMBER(Assumptions!$B$5)),"Review: check threshold",IF(AND($I28&gt;=Assumptions!$B$5,$G28&lt;Assumptions!$B$4),"Review: balance and paid-through",IF($I28&gt;=Assumptions!$B$5,"Review: balance",IF($G28&lt;Assumptions!$B$4,"Review: paid-through","Current"))))))))))))))))))))))</f>
        <v/>
      </c>
      <c r="M28" s="30" t="n"/>
    </row>
    <row r="29">
      <c r="A29" s="23" t="n"/>
      <c r="B29" s="23" t="n"/>
      <c r="C29" s="53" t="n"/>
      <c r="D29" s="23" t="n"/>
      <c r="E29" s="23" t="n"/>
      <c r="F29" s="54" t="n"/>
      <c r="G29" s="55" t="n"/>
      <c r="H29" s="59">
        <f>IF(OR($A29="",$B29="",$E29&lt;&gt;"Occupied",NOT(ISNUMBER($G29))),"",$G29+1)</f>
        <v/>
      </c>
      <c r="I29" s="54" t="n"/>
      <c r="J29" s="60">
        <f>IF(OR($A29="",$B29="",NOT(ISNUMBER($C29)),NOT(ISNUMBER($F29)),$C29&lt;=0),"",IFERROR($F29/$C29,""))</f>
        <v/>
      </c>
      <c r="K29" s="61">
        <f>IF(OR($A29="",$B29="",$E29&lt;&gt;"Occupied",NOT(ISNUMBER($G29)),NOT(ISNUMBER(Assumptions!$B$4))),"",MAX(0,Assumptions!$B$4-$G29))</f>
        <v/>
      </c>
      <c r="L29" s="15">
        <f>IF(COUNTA($A29:$G29,$I29,$M29)=0,"",IF(OR($A29="",$B29=""),"Review: identify unit",IF($C29="","Review: add size",IF(NOT(ISNUMBER($C29)),"Review: confirm size",IF($E29="","Review: add status",IF($E29="Vacant","Vacant",IF($E29="Reserved","Reserved",IF($E29="Offline","Offline",IF($E29&lt;&gt;"Occupied","Review: confirm status",IF($D29="","Review: add tenant",IF($F29="","Review: add rate",IF(NOT(ISNUMBER($F29)),"Review: confirm rate",IF($F29&lt;=0,"Review: confirm rate",IF($G29="","Review: add paid-through date",IF(NOT(ISNUMBER($G29)),"Review: confirm paid-through date",IF($I29="","Review: add balance",IF(NOT(ISNUMBER($I29)),"Review: confirm balance",IF(NOT(ISNUMBER(Assumptions!$B$4)),"Review: check as-of date",IF(NOT(ISNUMBER(Assumptions!$B$5)),"Review: check threshold",IF(AND($I29&gt;=Assumptions!$B$5,$G29&lt;Assumptions!$B$4),"Review: balance and paid-through",IF($I29&gt;=Assumptions!$B$5,"Review: balance",IF($G29&lt;Assumptions!$B$4,"Review: paid-through","Current"))))))))))))))))))))))</f>
        <v/>
      </c>
      <c r="M29" s="30" t="n"/>
    </row>
    <row r="30">
      <c r="A30" s="23" t="n"/>
      <c r="B30" s="23" t="n"/>
      <c r="C30" s="53" t="n"/>
      <c r="D30" s="23" t="n"/>
      <c r="E30" s="23" t="n"/>
      <c r="F30" s="54" t="n"/>
      <c r="G30" s="55" t="n"/>
      <c r="H30" s="56">
        <f>IF(OR($A30="",$B30="",$E30&lt;&gt;"Occupied",NOT(ISNUMBER($G30))),"",$G30+1)</f>
        <v/>
      </c>
      <c r="I30" s="54" t="n"/>
      <c r="J30" s="57">
        <f>IF(OR($A30="",$B30="",NOT(ISNUMBER($C30)),NOT(ISNUMBER($F30)),$C30&lt;=0),"",IFERROR($F30/$C30,""))</f>
        <v/>
      </c>
      <c r="K30" s="58">
        <f>IF(OR($A30="",$B30="",$E30&lt;&gt;"Occupied",NOT(ISNUMBER($G30)),NOT(ISNUMBER(Assumptions!$B$4))),"",MAX(0,Assumptions!$B$4-$G30))</f>
        <v/>
      </c>
      <c r="L30" s="10">
        <f>IF(COUNTA($A30:$G30,$I30,$M30)=0,"",IF(OR($A30="",$B30=""),"Review: identify unit",IF($C30="","Review: add size",IF(NOT(ISNUMBER($C30)),"Review: confirm size",IF($E30="","Review: add status",IF($E30="Vacant","Vacant",IF($E30="Reserved","Reserved",IF($E30="Offline","Offline",IF($E30&lt;&gt;"Occupied","Review: confirm status",IF($D30="","Review: add tenant",IF($F30="","Review: add rate",IF(NOT(ISNUMBER($F30)),"Review: confirm rate",IF($F30&lt;=0,"Review: confirm rate",IF($G30="","Review: add paid-through date",IF(NOT(ISNUMBER($G30)),"Review: confirm paid-through date",IF($I30="","Review: add balance",IF(NOT(ISNUMBER($I30)),"Review: confirm balance",IF(NOT(ISNUMBER(Assumptions!$B$4)),"Review: check as-of date",IF(NOT(ISNUMBER(Assumptions!$B$5)),"Review: check threshold",IF(AND($I30&gt;=Assumptions!$B$5,$G30&lt;Assumptions!$B$4),"Review: balance and paid-through",IF($I30&gt;=Assumptions!$B$5,"Review: balance",IF($G30&lt;Assumptions!$B$4,"Review: paid-through","Current"))))))))))))))))))))))</f>
        <v/>
      </c>
      <c r="M30" s="30" t="n"/>
    </row>
    <row r="31">
      <c r="A31" s="23" t="n"/>
      <c r="B31" s="23" t="n"/>
      <c r="C31" s="53" t="n"/>
      <c r="D31" s="23" t="n"/>
      <c r="E31" s="23" t="n"/>
      <c r="F31" s="54" t="n"/>
      <c r="G31" s="55" t="n"/>
      <c r="H31" s="59">
        <f>IF(OR($A31="",$B31="",$E31&lt;&gt;"Occupied",NOT(ISNUMBER($G31))),"",$G31+1)</f>
        <v/>
      </c>
      <c r="I31" s="54" t="n"/>
      <c r="J31" s="60">
        <f>IF(OR($A31="",$B31="",NOT(ISNUMBER($C31)),NOT(ISNUMBER($F31)),$C31&lt;=0),"",IFERROR($F31/$C31,""))</f>
        <v/>
      </c>
      <c r="K31" s="61">
        <f>IF(OR($A31="",$B31="",$E31&lt;&gt;"Occupied",NOT(ISNUMBER($G31)),NOT(ISNUMBER(Assumptions!$B$4))),"",MAX(0,Assumptions!$B$4-$G31))</f>
        <v/>
      </c>
      <c r="L31" s="15">
        <f>IF(COUNTA($A31:$G31,$I31,$M31)=0,"",IF(OR($A31="",$B31=""),"Review: identify unit",IF($C31="","Review: add size",IF(NOT(ISNUMBER($C31)),"Review: confirm size",IF($E31="","Review: add status",IF($E31="Vacant","Vacant",IF($E31="Reserved","Reserved",IF($E31="Offline","Offline",IF($E31&lt;&gt;"Occupied","Review: confirm status",IF($D31="","Review: add tenant",IF($F31="","Review: add rate",IF(NOT(ISNUMBER($F31)),"Review: confirm rate",IF($F31&lt;=0,"Review: confirm rate",IF($G31="","Review: add paid-through date",IF(NOT(ISNUMBER($G31)),"Review: confirm paid-through date",IF($I31="","Review: add balance",IF(NOT(ISNUMBER($I31)),"Review: confirm balance",IF(NOT(ISNUMBER(Assumptions!$B$4)),"Review: check as-of date",IF(NOT(ISNUMBER(Assumptions!$B$5)),"Review: check threshold",IF(AND($I31&gt;=Assumptions!$B$5,$G31&lt;Assumptions!$B$4),"Review: balance and paid-through",IF($I31&gt;=Assumptions!$B$5,"Review: balance",IF($G31&lt;Assumptions!$B$4,"Review: paid-through","Current"))))))))))))))))))))))</f>
        <v/>
      </c>
      <c r="M31" s="30" t="n"/>
    </row>
    <row r="32">
      <c r="A32" s="23" t="n"/>
      <c r="B32" s="23" t="n"/>
      <c r="C32" s="53" t="n"/>
      <c r="D32" s="23" t="n"/>
      <c r="E32" s="23" t="n"/>
      <c r="F32" s="54" t="n"/>
      <c r="G32" s="55" t="n"/>
      <c r="H32" s="56">
        <f>IF(OR($A32="",$B32="",$E32&lt;&gt;"Occupied",NOT(ISNUMBER($G32))),"",$G32+1)</f>
        <v/>
      </c>
      <c r="I32" s="54" t="n"/>
      <c r="J32" s="57">
        <f>IF(OR($A32="",$B32="",NOT(ISNUMBER($C32)),NOT(ISNUMBER($F32)),$C32&lt;=0),"",IFERROR($F32/$C32,""))</f>
        <v/>
      </c>
      <c r="K32" s="58">
        <f>IF(OR($A32="",$B32="",$E32&lt;&gt;"Occupied",NOT(ISNUMBER($G32)),NOT(ISNUMBER(Assumptions!$B$4))),"",MAX(0,Assumptions!$B$4-$G32))</f>
        <v/>
      </c>
      <c r="L32" s="10">
        <f>IF(COUNTA($A32:$G32,$I32,$M32)=0,"",IF(OR($A32="",$B32=""),"Review: identify unit",IF($C32="","Review: add size",IF(NOT(ISNUMBER($C32)),"Review: confirm size",IF($E32="","Review: add status",IF($E32="Vacant","Vacant",IF($E32="Reserved","Reserved",IF($E32="Offline","Offline",IF($E32&lt;&gt;"Occupied","Review: confirm status",IF($D32="","Review: add tenant",IF($F32="","Review: add rate",IF(NOT(ISNUMBER($F32)),"Review: confirm rate",IF($F32&lt;=0,"Review: confirm rate",IF($G32="","Review: add paid-through date",IF(NOT(ISNUMBER($G32)),"Review: confirm paid-through date",IF($I32="","Review: add balance",IF(NOT(ISNUMBER($I32)),"Review: confirm balance",IF(NOT(ISNUMBER(Assumptions!$B$4)),"Review: check as-of date",IF(NOT(ISNUMBER(Assumptions!$B$5)),"Review: check threshold",IF(AND($I32&gt;=Assumptions!$B$5,$G32&lt;Assumptions!$B$4),"Review: balance and paid-through",IF($I32&gt;=Assumptions!$B$5,"Review: balance",IF($G32&lt;Assumptions!$B$4,"Review: paid-through","Current"))))))))))))))))))))))</f>
        <v/>
      </c>
      <c r="M32" s="30" t="n"/>
    </row>
    <row r="33">
      <c r="A33" s="23" t="n"/>
      <c r="B33" s="23" t="n"/>
      <c r="C33" s="53" t="n"/>
      <c r="D33" s="23" t="n"/>
      <c r="E33" s="23" t="n"/>
      <c r="F33" s="54" t="n"/>
      <c r="G33" s="55" t="n"/>
      <c r="H33" s="59">
        <f>IF(OR($A33="",$B33="",$E33&lt;&gt;"Occupied",NOT(ISNUMBER($G33))),"",$G33+1)</f>
        <v/>
      </c>
      <c r="I33" s="54" t="n"/>
      <c r="J33" s="60">
        <f>IF(OR($A33="",$B33="",NOT(ISNUMBER($C33)),NOT(ISNUMBER($F33)),$C33&lt;=0),"",IFERROR($F33/$C33,""))</f>
        <v/>
      </c>
      <c r="K33" s="61">
        <f>IF(OR($A33="",$B33="",$E33&lt;&gt;"Occupied",NOT(ISNUMBER($G33)),NOT(ISNUMBER(Assumptions!$B$4))),"",MAX(0,Assumptions!$B$4-$G33))</f>
        <v/>
      </c>
      <c r="L33" s="15">
        <f>IF(COUNTA($A33:$G33,$I33,$M33)=0,"",IF(OR($A33="",$B33=""),"Review: identify unit",IF($C33="","Review: add size",IF(NOT(ISNUMBER($C33)),"Review: confirm size",IF($E33="","Review: add status",IF($E33="Vacant","Vacant",IF($E33="Reserved","Reserved",IF($E33="Offline","Offline",IF($E33&lt;&gt;"Occupied","Review: confirm status",IF($D33="","Review: add tenant",IF($F33="","Review: add rate",IF(NOT(ISNUMBER($F33)),"Review: confirm rate",IF($F33&lt;=0,"Review: confirm rate",IF($G33="","Review: add paid-through date",IF(NOT(ISNUMBER($G33)),"Review: confirm paid-through date",IF($I33="","Review: add balance",IF(NOT(ISNUMBER($I33)),"Review: confirm balance",IF(NOT(ISNUMBER(Assumptions!$B$4)),"Review: check as-of date",IF(NOT(ISNUMBER(Assumptions!$B$5)),"Review: check threshold",IF(AND($I33&gt;=Assumptions!$B$5,$G33&lt;Assumptions!$B$4),"Review: balance and paid-through",IF($I33&gt;=Assumptions!$B$5,"Review: balance",IF($G33&lt;Assumptions!$B$4,"Review: paid-through","Current"))))))))))))))))))))))</f>
        <v/>
      </c>
      <c r="M33" s="30" t="n"/>
    </row>
    <row r="34">
      <c r="A34" s="23" t="n"/>
      <c r="B34" s="23" t="n"/>
      <c r="C34" s="53" t="n"/>
      <c r="D34" s="23" t="n"/>
      <c r="E34" s="23" t="n"/>
      <c r="F34" s="54" t="n"/>
      <c r="G34" s="55" t="n"/>
      <c r="H34" s="56">
        <f>IF(OR($A34="",$B34="",$E34&lt;&gt;"Occupied",NOT(ISNUMBER($G34))),"",$G34+1)</f>
        <v/>
      </c>
      <c r="I34" s="54" t="n"/>
      <c r="J34" s="57">
        <f>IF(OR($A34="",$B34="",NOT(ISNUMBER($C34)),NOT(ISNUMBER($F34)),$C34&lt;=0),"",IFERROR($F34/$C34,""))</f>
        <v/>
      </c>
      <c r="K34" s="58">
        <f>IF(OR($A34="",$B34="",$E34&lt;&gt;"Occupied",NOT(ISNUMBER($G34)),NOT(ISNUMBER(Assumptions!$B$4))),"",MAX(0,Assumptions!$B$4-$G34))</f>
        <v/>
      </c>
      <c r="L34" s="10">
        <f>IF(COUNTA($A34:$G34,$I34,$M34)=0,"",IF(OR($A34="",$B34=""),"Review: identify unit",IF($C34="","Review: add size",IF(NOT(ISNUMBER($C34)),"Review: confirm size",IF($E34="","Review: add status",IF($E34="Vacant","Vacant",IF($E34="Reserved","Reserved",IF($E34="Offline","Offline",IF($E34&lt;&gt;"Occupied","Review: confirm status",IF($D34="","Review: add tenant",IF($F34="","Review: add rate",IF(NOT(ISNUMBER($F34)),"Review: confirm rate",IF($F34&lt;=0,"Review: confirm rate",IF($G34="","Review: add paid-through date",IF(NOT(ISNUMBER($G34)),"Review: confirm paid-through date",IF($I34="","Review: add balance",IF(NOT(ISNUMBER($I34)),"Review: confirm balance",IF(NOT(ISNUMBER(Assumptions!$B$4)),"Review: check as-of date",IF(NOT(ISNUMBER(Assumptions!$B$5)),"Review: check threshold",IF(AND($I34&gt;=Assumptions!$B$5,$G34&lt;Assumptions!$B$4),"Review: balance and paid-through",IF($I34&gt;=Assumptions!$B$5,"Review: balance",IF($G34&lt;Assumptions!$B$4,"Review: paid-through","Current"))))))))))))))))))))))</f>
        <v/>
      </c>
      <c r="M34" s="30" t="n"/>
    </row>
    <row r="35">
      <c r="A35" s="23" t="n"/>
      <c r="B35" s="23" t="n"/>
      <c r="C35" s="53" t="n"/>
      <c r="D35" s="23" t="n"/>
      <c r="E35" s="23" t="n"/>
      <c r="F35" s="54" t="n"/>
      <c r="G35" s="55" t="n"/>
      <c r="H35" s="59">
        <f>IF(OR($A35="",$B35="",$E35&lt;&gt;"Occupied",NOT(ISNUMBER($G35))),"",$G35+1)</f>
        <v/>
      </c>
      <c r="I35" s="54" t="n"/>
      <c r="J35" s="60">
        <f>IF(OR($A35="",$B35="",NOT(ISNUMBER($C35)),NOT(ISNUMBER($F35)),$C35&lt;=0),"",IFERROR($F35/$C35,""))</f>
        <v/>
      </c>
      <c r="K35" s="61">
        <f>IF(OR($A35="",$B35="",$E35&lt;&gt;"Occupied",NOT(ISNUMBER($G35)),NOT(ISNUMBER(Assumptions!$B$4))),"",MAX(0,Assumptions!$B$4-$G35))</f>
        <v/>
      </c>
      <c r="L35" s="15">
        <f>IF(COUNTA($A35:$G35,$I35,$M35)=0,"",IF(OR($A35="",$B35=""),"Review: identify unit",IF($C35="","Review: add size",IF(NOT(ISNUMBER($C35)),"Review: confirm size",IF($E35="","Review: add status",IF($E35="Vacant","Vacant",IF($E35="Reserved","Reserved",IF($E35="Offline","Offline",IF($E35&lt;&gt;"Occupied","Review: confirm status",IF($D35="","Review: add tenant",IF($F35="","Review: add rate",IF(NOT(ISNUMBER($F35)),"Review: confirm rate",IF($F35&lt;=0,"Review: confirm rate",IF($G35="","Review: add paid-through date",IF(NOT(ISNUMBER($G35)),"Review: confirm paid-through date",IF($I35="","Review: add balance",IF(NOT(ISNUMBER($I35)),"Review: confirm balance",IF(NOT(ISNUMBER(Assumptions!$B$4)),"Review: check as-of date",IF(NOT(ISNUMBER(Assumptions!$B$5)),"Review: check threshold",IF(AND($I35&gt;=Assumptions!$B$5,$G35&lt;Assumptions!$B$4),"Review: balance and paid-through",IF($I35&gt;=Assumptions!$B$5,"Review: balance",IF($G35&lt;Assumptions!$B$4,"Review: paid-through","Current"))))))))))))))))))))))</f>
        <v/>
      </c>
      <c r="M35" s="30" t="n"/>
    </row>
    <row r="36">
      <c r="A36" s="23" t="n"/>
      <c r="B36" s="23" t="n"/>
      <c r="C36" s="53" t="n"/>
      <c r="D36" s="23" t="n"/>
      <c r="E36" s="23" t="n"/>
      <c r="F36" s="54" t="n"/>
      <c r="G36" s="55" t="n"/>
      <c r="H36" s="56">
        <f>IF(OR($A36="",$B36="",$E36&lt;&gt;"Occupied",NOT(ISNUMBER($G36))),"",$G36+1)</f>
        <v/>
      </c>
      <c r="I36" s="54" t="n"/>
      <c r="J36" s="57">
        <f>IF(OR($A36="",$B36="",NOT(ISNUMBER($C36)),NOT(ISNUMBER($F36)),$C36&lt;=0),"",IFERROR($F36/$C36,""))</f>
        <v/>
      </c>
      <c r="K36" s="58">
        <f>IF(OR($A36="",$B36="",$E36&lt;&gt;"Occupied",NOT(ISNUMBER($G36)),NOT(ISNUMBER(Assumptions!$B$4))),"",MAX(0,Assumptions!$B$4-$G36))</f>
        <v/>
      </c>
      <c r="L36" s="10">
        <f>IF(COUNTA($A36:$G36,$I36,$M36)=0,"",IF(OR($A36="",$B36=""),"Review: identify unit",IF($C36="","Review: add size",IF(NOT(ISNUMBER($C36)),"Review: confirm size",IF($E36="","Review: add status",IF($E36="Vacant","Vacant",IF($E36="Reserved","Reserved",IF($E36="Offline","Offline",IF($E36&lt;&gt;"Occupied","Review: confirm status",IF($D36="","Review: add tenant",IF($F36="","Review: add rate",IF(NOT(ISNUMBER($F36)),"Review: confirm rate",IF($F36&lt;=0,"Review: confirm rate",IF($G36="","Review: add paid-through date",IF(NOT(ISNUMBER($G36)),"Review: confirm paid-through date",IF($I36="","Review: add balance",IF(NOT(ISNUMBER($I36)),"Review: confirm balance",IF(NOT(ISNUMBER(Assumptions!$B$4)),"Review: check as-of date",IF(NOT(ISNUMBER(Assumptions!$B$5)),"Review: check threshold",IF(AND($I36&gt;=Assumptions!$B$5,$G36&lt;Assumptions!$B$4),"Review: balance and paid-through",IF($I36&gt;=Assumptions!$B$5,"Review: balance",IF($G36&lt;Assumptions!$B$4,"Review: paid-through","Current"))))))))))))))))))))))</f>
        <v/>
      </c>
      <c r="M36" s="30" t="n"/>
    </row>
    <row r="37">
      <c r="A37" s="23" t="n"/>
      <c r="B37" s="23" t="n"/>
      <c r="C37" s="53" t="n"/>
      <c r="D37" s="23" t="n"/>
      <c r="E37" s="23" t="n"/>
      <c r="F37" s="54" t="n"/>
      <c r="G37" s="55" t="n"/>
      <c r="H37" s="59">
        <f>IF(OR($A37="",$B37="",$E37&lt;&gt;"Occupied",NOT(ISNUMBER($G37))),"",$G37+1)</f>
        <v/>
      </c>
      <c r="I37" s="54" t="n"/>
      <c r="J37" s="60">
        <f>IF(OR($A37="",$B37="",NOT(ISNUMBER($C37)),NOT(ISNUMBER($F37)),$C37&lt;=0),"",IFERROR($F37/$C37,""))</f>
        <v/>
      </c>
      <c r="K37" s="61">
        <f>IF(OR($A37="",$B37="",$E37&lt;&gt;"Occupied",NOT(ISNUMBER($G37)),NOT(ISNUMBER(Assumptions!$B$4))),"",MAX(0,Assumptions!$B$4-$G37))</f>
        <v/>
      </c>
      <c r="L37" s="15">
        <f>IF(COUNTA($A37:$G37,$I37,$M37)=0,"",IF(OR($A37="",$B37=""),"Review: identify unit",IF($C37="","Review: add size",IF(NOT(ISNUMBER($C37)),"Review: confirm size",IF($E37="","Review: add status",IF($E37="Vacant","Vacant",IF($E37="Reserved","Reserved",IF($E37="Offline","Offline",IF($E37&lt;&gt;"Occupied","Review: confirm status",IF($D37="","Review: add tenant",IF($F37="","Review: add rate",IF(NOT(ISNUMBER($F37)),"Review: confirm rate",IF($F37&lt;=0,"Review: confirm rate",IF($G37="","Review: add paid-through date",IF(NOT(ISNUMBER($G37)),"Review: confirm paid-through date",IF($I37="","Review: add balance",IF(NOT(ISNUMBER($I37)),"Review: confirm balance",IF(NOT(ISNUMBER(Assumptions!$B$4)),"Review: check as-of date",IF(NOT(ISNUMBER(Assumptions!$B$5)),"Review: check threshold",IF(AND($I37&gt;=Assumptions!$B$5,$G37&lt;Assumptions!$B$4),"Review: balance and paid-through",IF($I37&gt;=Assumptions!$B$5,"Review: balance",IF($G37&lt;Assumptions!$B$4,"Review: paid-through","Current"))))))))))))))))))))))</f>
        <v/>
      </c>
      <c r="M37" s="30" t="n"/>
    </row>
    <row r="38">
      <c r="A38" s="23" t="n"/>
      <c r="B38" s="23" t="n"/>
      <c r="C38" s="53" t="n"/>
      <c r="D38" s="23" t="n"/>
      <c r="E38" s="23" t="n"/>
      <c r="F38" s="54" t="n"/>
      <c r="G38" s="55" t="n"/>
      <c r="H38" s="56">
        <f>IF(OR($A38="",$B38="",$E38&lt;&gt;"Occupied",NOT(ISNUMBER($G38))),"",$G38+1)</f>
        <v/>
      </c>
      <c r="I38" s="54" t="n"/>
      <c r="J38" s="57">
        <f>IF(OR($A38="",$B38="",NOT(ISNUMBER($C38)),NOT(ISNUMBER($F38)),$C38&lt;=0),"",IFERROR($F38/$C38,""))</f>
        <v/>
      </c>
      <c r="K38" s="58">
        <f>IF(OR($A38="",$B38="",$E38&lt;&gt;"Occupied",NOT(ISNUMBER($G38)),NOT(ISNUMBER(Assumptions!$B$4))),"",MAX(0,Assumptions!$B$4-$G38))</f>
        <v/>
      </c>
      <c r="L38" s="10">
        <f>IF(COUNTA($A38:$G38,$I38,$M38)=0,"",IF(OR($A38="",$B38=""),"Review: identify unit",IF($C38="","Review: add size",IF(NOT(ISNUMBER($C38)),"Review: confirm size",IF($E38="","Review: add status",IF($E38="Vacant","Vacant",IF($E38="Reserved","Reserved",IF($E38="Offline","Offline",IF($E38&lt;&gt;"Occupied","Review: confirm status",IF($D38="","Review: add tenant",IF($F38="","Review: add rate",IF(NOT(ISNUMBER($F38)),"Review: confirm rate",IF($F38&lt;=0,"Review: confirm rate",IF($G38="","Review: add paid-through date",IF(NOT(ISNUMBER($G38)),"Review: confirm paid-through date",IF($I38="","Review: add balance",IF(NOT(ISNUMBER($I38)),"Review: confirm balance",IF(NOT(ISNUMBER(Assumptions!$B$4)),"Review: check as-of date",IF(NOT(ISNUMBER(Assumptions!$B$5)),"Review: check threshold",IF(AND($I38&gt;=Assumptions!$B$5,$G38&lt;Assumptions!$B$4),"Review: balance and paid-through",IF($I38&gt;=Assumptions!$B$5,"Review: balance",IF($G38&lt;Assumptions!$B$4,"Review: paid-through","Current"))))))))))))))))))))))</f>
        <v/>
      </c>
      <c r="M38" s="30" t="n"/>
    </row>
    <row r="39">
      <c r="A39" s="23" t="n"/>
      <c r="B39" s="23" t="n"/>
      <c r="C39" s="53" t="n"/>
      <c r="D39" s="23" t="n"/>
      <c r="E39" s="23" t="n"/>
      <c r="F39" s="54" t="n"/>
      <c r="G39" s="55" t="n"/>
      <c r="H39" s="59">
        <f>IF(OR($A39="",$B39="",$E39&lt;&gt;"Occupied",NOT(ISNUMBER($G39))),"",$G39+1)</f>
        <v/>
      </c>
      <c r="I39" s="54" t="n"/>
      <c r="J39" s="60">
        <f>IF(OR($A39="",$B39="",NOT(ISNUMBER($C39)),NOT(ISNUMBER($F39)),$C39&lt;=0),"",IFERROR($F39/$C39,""))</f>
        <v/>
      </c>
      <c r="K39" s="61">
        <f>IF(OR($A39="",$B39="",$E39&lt;&gt;"Occupied",NOT(ISNUMBER($G39)),NOT(ISNUMBER(Assumptions!$B$4))),"",MAX(0,Assumptions!$B$4-$G39))</f>
        <v/>
      </c>
      <c r="L39" s="15">
        <f>IF(COUNTA($A39:$G39,$I39,$M39)=0,"",IF(OR($A39="",$B39=""),"Review: identify unit",IF($C39="","Review: add size",IF(NOT(ISNUMBER($C39)),"Review: confirm size",IF($E39="","Review: add status",IF($E39="Vacant","Vacant",IF($E39="Reserved","Reserved",IF($E39="Offline","Offline",IF($E39&lt;&gt;"Occupied","Review: confirm status",IF($D39="","Review: add tenant",IF($F39="","Review: add rate",IF(NOT(ISNUMBER($F39)),"Review: confirm rate",IF($F39&lt;=0,"Review: confirm rate",IF($G39="","Review: add paid-through date",IF(NOT(ISNUMBER($G39)),"Review: confirm paid-through date",IF($I39="","Review: add balance",IF(NOT(ISNUMBER($I39)),"Review: confirm balance",IF(NOT(ISNUMBER(Assumptions!$B$4)),"Review: check as-of date",IF(NOT(ISNUMBER(Assumptions!$B$5)),"Review: check threshold",IF(AND($I39&gt;=Assumptions!$B$5,$G39&lt;Assumptions!$B$4),"Review: balance and paid-through",IF($I39&gt;=Assumptions!$B$5,"Review: balance",IF($G39&lt;Assumptions!$B$4,"Review: paid-through","Current"))))))))))))))))))))))</f>
        <v/>
      </c>
      <c r="M39" s="30" t="n"/>
    </row>
    <row r="40">
      <c r="A40" s="23" t="n"/>
      <c r="B40" s="23" t="n"/>
      <c r="C40" s="53" t="n"/>
      <c r="D40" s="23" t="n"/>
      <c r="E40" s="23" t="n"/>
      <c r="F40" s="54" t="n"/>
      <c r="G40" s="55" t="n"/>
      <c r="H40" s="56">
        <f>IF(OR($A40="",$B40="",$E40&lt;&gt;"Occupied",NOT(ISNUMBER($G40))),"",$G40+1)</f>
        <v/>
      </c>
      <c r="I40" s="54" t="n"/>
      <c r="J40" s="57">
        <f>IF(OR($A40="",$B40="",NOT(ISNUMBER($C40)),NOT(ISNUMBER($F40)),$C40&lt;=0),"",IFERROR($F40/$C40,""))</f>
        <v/>
      </c>
      <c r="K40" s="58">
        <f>IF(OR($A40="",$B40="",$E40&lt;&gt;"Occupied",NOT(ISNUMBER($G40)),NOT(ISNUMBER(Assumptions!$B$4))),"",MAX(0,Assumptions!$B$4-$G40))</f>
        <v/>
      </c>
      <c r="L40" s="10">
        <f>IF(COUNTA($A40:$G40,$I40,$M40)=0,"",IF(OR($A40="",$B40=""),"Review: identify unit",IF($C40="","Review: add size",IF(NOT(ISNUMBER($C40)),"Review: confirm size",IF($E40="","Review: add status",IF($E40="Vacant","Vacant",IF($E40="Reserved","Reserved",IF($E40="Offline","Offline",IF($E40&lt;&gt;"Occupied","Review: confirm status",IF($D40="","Review: add tenant",IF($F40="","Review: add rate",IF(NOT(ISNUMBER($F40)),"Review: confirm rate",IF($F40&lt;=0,"Review: confirm rate",IF($G40="","Review: add paid-through date",IF(NOT(ISNUMBER($G40)),"Review: confirm paid-through date",IF($I40="","Review: add balance",IF(NOT(ISNUMBER($I40)),"Review: confirm balance",IF(NOT(ISNUMBER(Assumptions!$B$4)),"Review: check as-of date",IF(NOT(ISNUMBER(Assumptions!$B$5)),"Review: check threshold",IF(AND($I40&gt;=Assumptions!$B$5,$G40&lt;Assumptions!$B$4),"Review: balance and paid-through",IF($I40&gt;=Assumptions!$B$5,"Review: balance",IF($G40&lt;Assumptions!$B$4,"Review: paid-through","Current"))))))))))))))))))))))</f>
        <v/>
      </c>
      <c r="M40" s="30" t="n"/>
    </row>
    <row r="41">
      <c r="A41" s="23" t="n"/>
      <c r="B41" s="23" t="n"/>
      <c r="C41" s="53" t="n"/>
      <c r="D41" s="23" t="n"/>
      <c r="E41" s="23" t="n"/>
      <c r="F41" s="54" t="n"/>
      <c r="G41" s="55" t="n"/>
      <c r="H41" s="59">
        <f>IF(OR($A41="",$B41="",$E41&lt;&gt;"Occupied",NOT(ISNUMBER($G41))),"",$G41+1)</f>
        <v/>
      </c>
      <c r="I41" s="54" t="n"/>
      <c r="J41" s="60">
        <f>IF(OR($A41="",$B41="",NOT(ISNUMBER($C41)),NOT(ISNUMBER($F41)),$C41&lt;=0),"",IFERROR($F41/$C41,""))</f>
        <v/>
      </c>
      <c r="K41" s="61">
        <f>IF(OR($A41="",$B41="",$E41&lt;&gt;"Occupied",NOT(ISNUMBER($G41)),NOT(ISNUMBER(Assumptions!$B$4))),"",MAX(0,Assumptions!$B$4-$G41))</f>
        <v/>
      </c>
      <c r="L41" s="15">
        <f>IF(COUNTA($A41:$G41,$I41,$M41)=0,"",IF(OR($A41="",$B41=""),"Review: identify unit",IF($C41="","Review: add size",IF(NOT(ISNUMBER($C41)),"Review: confirm size",IF($E41="","Review: add status",IF($E41="Vacant","Vacant",IF($E41="Reserved","Reserved",IF($E41="Offline","Offline",IF($E41&lt;&gt;"Occupied","Review: confirm status",IF($D41="","Review: add tenant",IF($F41="","Review: add rate",IF(NOT(ISNUMBER($F41)),"Review: confirm rate",IF($F41&lt;=0,"Review: confirm rate",IF($G41="","Review: add paid-through date",IF(NOT(ISNUMBER($G41)),"Review: confirm paid-through date",IF($I41="","Review: add balance",IF(NOT(ISNUMBER($I41)),"Review: confirm balance",IF(NOT(ISNUMBER(Assumptions!$B$4)),"Review: check as-of date",IF(NOT(ISNUMBER(Assumptions!$B$5)),"Review: check threshold",IF(AND($I41&gt;=Assumptions!$B$5,$G41&lt;Assumptions!$B$4),"Review: balance and paid-through",IF($I41&gt;=Assumptions!$B$5,"Review: balance",IF($G41&lt;Assumptions!$B$4,"Review: paid-through","Current"))))))))))))))))))))))</f>
        <v/>
      </c>
      <c r="M41" s="30" t="n"/>
    </row>
    <row r="42">
      <c r="A42" s="23" t="n"/>
      <c r="B42" s="23" t="n"/>
      <c r="C42" s="53" t="n"/>
      <c r="D42" s="23" t="n"/>
      <c r="E42" s="23" t="n"/>
      <c r="F42" s="54" t="n"/>
      <c r="G42" s="55" t="n"/>
      <c r="H42" s="56">
        <f>IF(OR($A42="",$B42="",$E42&lt;&gt;"Occupied",NOT(ISNUMBER($G42))),"",$G42+1)</f>
        <v/>
      </c>
      <c r="I42" s="54" t="n"/>
      <c r="J42" s="57">
        <f>IF(OR($A42="",$B42="",NOT(ISNUMBER($C42)),NOT(ISNUMBER($F42)),$C42&lt;=0),"",IFERROR($F42/$C42,""))</f>
        <v/>
      </c>
      <c r="K42" s="58">
        <f>IF(OR($A42="",$B42="",$E42&lt;&gt;"Occupied",NOT(ISNUMBER($G42)),NOT(ISNUMBER(Assumptions!$B$4))),"",MAX(0,Assumptions!$B$4-$G42))</f>
        <v/>
      </c>
      <c r="L42" s="10">
        <f>IF(COUNTA($A42:$G42,$I42,$M42)=0,"",IF(OR($A42="",$B42=""),"Review: identify unit",IF($C42="","Review: add size",IF(NOT(ISNUMBER($C42)),"Review: confirm size",IF($E42="","Review: add status",IF($E42="Vacant","Vacant",IF($E42="Reserved","Reserved",IF($E42="Offline","Offline",IF($E42&lt;&gt;"Occupied","Review: confirm status",IF($D42="","Review: add tenant",IF($F42="","Review: add rate",IF(NOT(ISNUMBER($F42)),"Review: confirm rate",IF($F42&lt;=0,"Review: confirm rate",IF($G42="","Review: add paid-through date",IF(NOT(ISNUMBER($G42)),"Review: confirm paid-through date",IF($I42="","Review: add balance",IF(NOT(ISNUMBER($I42)),"Review: confirm balance",IF(NOT(ISNUMBER(Assumptions!$B$4)),"Review: check as-of date",IF(NOT(ISNUMBER(Assumptions!$B$5)),"Review: check threshold",IF(AND($I42&gt;=Assumptions!$B$5,$G42&lt;Assumptions!$B$4),"Review: balance and paid-through",IF($I42&gt;=Assumptions!$B$5,"Review: balance",IF($G42&lt;Assumptions!$B$4,"Review: paid-through","Current"))))))))))))))))))))))</f>
        <v/>
      </c>
      <c r="M42" s="30" t="n"/>
    </row>
    <row r="43">
      <c r="A43" s="23" t="n"/>
      <c r="B43" s="23" t="n"/>
      <c r="C43" s="53" t="n"/>
      <c r="D43" s="23" t="n"/>
      <c r="E43" s="23" t="n"/>
      <c r="F43" s="54" t="n"/>
      <c r="G43" s="55" t="n"/>
      <c r="H43" s="59">
        <f>IF(OR($A43="",$B43="",$E43&lt;&gt;"Occupied",NOT(ISNUMBER($G43))),"",$G43+1)</f>
        <v/>
      </c>
      <c r="I43" s="54" t="n"/>
      <c r="J43" s="60">
        <f>IF(OR($A43="",$B43="",NOT(ISNUMBER($C43)),NOT(ISNUMBER($F43)),$C43&lt;=0),"",IFERROR($F43/$C43,""))</f>
        <v/>
      </c>
      <c r="K43" s="61">
        <f>IF(OR($A43="",$B43="",$E43&lt;&gt;"Occupied",NOT(ISNUMBER($G43)),NOT(ISNUMBER(Assumptions!$B$4))),"",MAX(0,Assumptions!$B$4-$G43))</f>
        <v/>
      </c>
      <c r="L43" s="15">
        <f>IF(COUNTA($A43:$G43,$I43,$M43)=0,"",IF(OR($A43="",$B43=""),"Review: identify unit",IF($C43="","Review: add size",IF(NOT(ISNUMBER($C43)),"Review: confirm size",IF($E43="","Review: add status",IF($E43="Vacant","Vacant",IF($E43="Reserved","Reserved",IF($E43="Offline","Offline",IF($E43&lt;&gt;"Occupied","Review: confirm status",IF($D43="","Review: add tenant",IF($F43="","Review: add rate",IF(NOT(ISNUMBER($F43)),"Review: confirm rate",IF($F43&lt;=0,"Review: confirm rate",IF($G43="","Review: add paid-through date",IF(NOT(ISNUMBER($G43)),"Review: confirm paid-through date",IF($I43="","Review: add balance",IF(NOT(ISNUMBER($I43)),"Review: confirm balance",IF(NOT(ISNUMBER(Assumptions!$B$4)),"Review: check as-of date",IF(NOT(ISNUMBER(Assumptions!$B$5)),"Review: check threshold",IF(AND($I43&gt;=Assumptions!$B$5,$G43&lt;Assumptions!$B$4),"Review: balance and paid-through",IF($I43&gt;=Assumptions!$B$5,"Review: balance",IF($G43&lt;Assumptions!$B$4,"Review: paid-through","Current"))))))))))))))))))))))</f>
        <v/>
      </c>
      <c r="M43" s="30" t="n"/>
    </row>
    <row r="44">
      <c r="A44" s="23" t="n"/>
      <c r="B44" s="23" t="n"/>
      <c r="C44" s="53" t="n"/>
      <c r="D44" s="23" t="n"/>
      <c r="E44" s="23" t="n"/>
      <c r="F44" s="54" t="n"/>
      <c r="G44" s="55" t="n"/>
      <c r="H44" s="56">
        <f>IF(OR($A44="",$B44="",$E44&lt;&gt;"Occupied",NOT(ISNUMBER($G44))),"",$G44+1)</f>
        <v/>
      </c>
      <c r="I44" s="54" t="n"/>
      <c r="J44" s="57">
        <f>IF(OR($A44="",$B44="",NOT(ISNUMBER($C44)),NOT(ISNUMBER($F44)),$C44&lt;=0),"",IFERROR($F44/$C44,""))</f>
        <v/>
      </c>
      <c r="K44" s="58">
        <f>IF(OR($A44="",$B44="",$E44&lt;&gt;"Occupied",NOT(ISNUMBER($G44)),NOT(ISNUMBER(Assumptions!$B$4))),"",MAX(0,Assumptions!$B$4-$G44))</f>
        <v/>
      </c>
      <c r="L44" s="10">
        <f>IF(COUNTA($A44:$G44,$I44,$M44)=0,"",IF(OR($A44="",$B44=""),"Review: identify unit",IF($C44="","Review: add size",IF(NOT(ISNUMBER($C44)),"Review: confirm size",IF($E44="","Review: add status",IF($E44="Vacant","Vacant",IF($E44="Reserved","Reserved",IF($E44="Offline","Offline",IF($E44&lt;&gt;"Occupied","Review: confirm status",IF($D44="","Review: add tenant",IF($F44="","Review: add rate",IF(NOT(ISNUMBER($F44)),"Review: confirm rate",IF($F44&lt;=0,"Review: confirm rate",IF($G44="","Review: add paid-through date",IF(NOT(ISNUMBER($G44)),"Review: confirm paid-through date",IF($I44="","Review: add balance",IF(NOT(ISNUMBER($I44)),"Review: confirm balance",IF(NOT(ISNUMBER(Assumptions!$B$4)),"Review: check as-of date",IF(NOT(ISNUMBER(Assumptions!$B$5)),"Review: check threshold",IF(AND($I44&gt;=Assumptions!$B$5,$G44&lt;Assumptions!$B$4),"Review: balance and paid-through",IF($I44&gt;=Assumptions!$B$5,"Review: balance",IF($G44&lt;Assumptions!$B$4,"Review: paid-through","Current"))))))))))))))))))))))</f>
        <v/>
      </c>
      <c r="M44" s="30" t="n"/>
    </row>
    <row r="45">
      <c r="A45" s="23" t="n"/>
      <c r="B45" s="23" t="n"/>
      <c r="C45" s="53" t="n"/>
      <c r="D45" s="23" t="n"/>
      <c r="E45" s="23" t="n"/>
      <c r="F45" s="54" t="n"/>
      <c r="G45" s="55" t="n"/>
      <c r="H45" s="59">
        <f>IF(OR($A45="",$B45="",$E45&lt;&gt;"Occupied",NOT(ISNUMBER($G45))),"",$G45+1)</f>
        <v/>
      </c>
      <c r="I45" s="54" t="n"/>
      <c r="J45" s="60">
        <f>IF(OR($A45="",$B45="",NOT(ISNUMBER($C45)),NOT(ISNUMBER($F45)),$C45&lt;=0),"",IFERROR($F45/$C45,""))</f>
        <v/>
      </c>
      <c r="K45" s="61">
        <f>IF(OR($A45="",$B45="",$E45&lt;&gt;"Occupied",NOT(ISNUMBER($G45)),NOT(ISNUMBER(Assumptions!$B$4))),"",MAX(0,Assumptions!$B$4-$G45))</f>
        <v/>
      </c>
      <c r="L45" s="15">
        <f>IF(COUNTA($A45:$G45,$I45,$M45)=0,"",IF(OR($A45="",$B45=""),"Review: identify unit",IF($C45="","Review: add size",IF(NOT(ISNUMBER($C45)),"Review: confirm size",IF($E45="","Review: add status",IF($E45="Vacant","Vacant",IF($E45="Reserved","Reserved",IF($E45="Offline","Offline",IF($E45&lt;&gt;"Occupied","Review: confirm status",IF($D45="","Review: add tenant",IF($F45="","Review: add rate",IF(NOT(ISNUMBER($F45)),"Review: confirm rate",IF($F45&lt;=0,"Review: confirm rate",IF($G45="","Review: add paid-through date",IF(NOT(ISNUMBER($G45)),"Review: confirm paid-through date",IF($I45="","Review: add balance",IF(NOT(ISNUMBER($I45)),"Review: confirm balance",IF(NOT(ISNUMBER(Assumptions!$B$4)),"Review: check as-of date",IF(NOT(ISNUMBER(Assumptions!$B$5)),"Review: check threshold",IF(AND($I45&gt;=Assumptions!$B$5,$G45&lt;Assumptions!$B$4),"Review: balance and paid-through",IF($I45&gt;=Assumptions!$B$5,"Review: balance",IF($G45&lt;Assumptions!$B$4,"Review: paid-through","Current"))))))))))))))))))))))</f>
        <v/>
      </c>
      <c r="M45" s="30" t="n"/>
    </row>
    <row r="46">
      <c r="A46" s="23" t="n"/>
      <c r="B46" s="23" t="n"/>
      <c r="C46" s="53" t="n"/>
      <c r="D46" s="23" t="n"/>
      <c r="E46" s="23" t="n"/>
      <c r="F46" s="54" t="n"/>
      <c r="G46" s="55" t="n"/>
      <c r="H46" s="56">
        <f>IF(OR($A46="",$B46="",$E46&lt;&gt;"Occupied",NOT(ISNUMBER($G46))),"",$G46+1)</f>
        <v/>
      </c>
      <c r="I46" s="54" t="n"/>
      <c r="J46" s="57">
        <f>IF(OR($A46="",$B46="",NOT(ISNUMBER($C46)),NOT(ISNUMBER($F46)),$C46&lt;=0),"",IFERROR($F46/$C46,""))</f>
        <v/>
      </c>
      <c r="K46" s="58">
        <f>IF(OR($A46="",$B46="",$E46&lt;&gt;"Occupied",NOT(ISNUMBER($G46)),NOT(ISNUMBER(Assumptions!$B$4))),"",MAX(0,Assumptions!$B$4-$G46))</f>
        <v/>
      </c>
      <c r="L46" s="10">
        <f>IF(COUNTA($A46:$G46,$I46,$M46)=0,"",IF(OR($A46="",$B46=""),"Review: identify unit",IF($C46="","Review: add size",IF(NOT(ISNUMBER($C46)),"Review: confirm size",IF($E46="","Review: add status",IF($E46="Vacant","Vacant",IF($E46="Reserved","Reserved",IF($E46="Offline","Offline",IF($E46&lt;&gt;"Occupied","Review: confirm status",IF($D46="","Review: add tenant",IF($F46="","Review: add rate",IF(NOT(ISNUMBER($F46)),"Review: confirm rate",IF($F46&lt;=0,"Review: confirm rate",IF($G46="","Review: add paid-through date",IF(NOT(ISNUMBER($G46)),"Review: confirm paid-through date",IF($I46="","Review: add balance",IF(NOT(ISNUMBER($I46)),"Review: confirm balance",IF(NOT(ISNUMBER(Assumptions!$B$4)),"Review: check as-of date",IF(NOT(ISNUMBER(Assumptions!$B$5)),"Review: check threshold",IF(AND($I46&gt;=Assumptions!$B$5,$G46&lt;Assumptions!$B$4),"Review: balance and paid-through",IF($I46&gt;=Assumptions!$B$5,"Review: balance",IF($G46&lt;Assumptions!$B$4,"Review: paid-through","Current"))))))))))))))))))))))</f>
        <v/>
      </c>
      <c r="M46" s="30" t="n"/>
    </row>
    <row r="47">
      <c r="A47" s="23" t="n"/>
      <c r="B47" s="23" t="n"/>
      <c r="C47" s="53" t="n"/>
      <c r="D47" s="23" t="n"/>
      <c r="E47" s="23" t="n"/>
      <c r="F47" s="54" t="n"/>
      <c r="G47" s="55" t="n"/>
      <c r="H47" s="59">
        <f>IF(OR($A47="",$B47="",$E47&lt;&gt;"Occupied",NOT(ISNUMBER($G47))),"",$G47+1)</f>
        <v/>
      </c>
      <c r="I47" s="54" t="n"/>
      <c r="J47" s="60">
        <f>IF(OR($A47="",$B47="",NOT(ISNUMBER($C47)),NOT(ISNUMBER($F47)),$C47&lt;=0),"",IFERROR($F47/$C47,""))</f>
        <v/>
      </c>
      <c r="K47" s="61">
        <f>IF(OR($A47="",$B47="",$E47&lt;&gt;"Occupied",NOT(ISNUMBER($G47)),NOT(ISNUMBER(Assumptions!$B$4))),"",MAX(0,Assumptions!$B$4-$G47))</f>
        <v/>
      </c>
      <c r="L47" s="15">
        <f>IF(COUNTA($A47:$G47,$I47,$M47)=0,"",IF(OR($A47="",$B47=""),"Review: identify unit",IF($C47="","Review: add size",IF(NOT(ISNUMBER($C47)),"Review: confirm size",IF($E47="","Review: add status",IF($E47="Vacant","Vacant",IF($E47="Reserved","Reserved",IF($E47="Offline","Offline",IF($E47&lt;&gt;"Occupied","Review: confirm status",IF($D47="","Review: add tenant",IF($F47="","Review: add rate",IF(NOT(ISNUMBER($F47)),"Review: confirm rate",IF($F47&lt;=0,"Review: confirm rate",IF($G47="","Review: add paid-through date",IF(NOT(ISNUMBER($G47)),"Review: confirm paid-through date",IF($I47="","Review: add balance",IF(NOT(ISNUMBER($I47)),"Review: confirm balance",IF(NOT(ISNUMBER(Assumptions!$B$4)),"Review: check as-of date",IF(NOT(ISNUMBER(Assumptions!$B$5)),"Review: check threshold",IF(AND($I47&gt;=Assumptions!$B$5,$G47&lt;Assumptions!$B$4),"Review: balance and paid-through",IF($I47&gt;=Assumptions!$B$5,"Review: balance",IF($G47&lt;Assumptions!$B$4,"Review: paid-through","Current"))))))))))))))))))))))</f>
        <v/>
      </c>
      <c r="M47" s="30" t="n"/>
    </row>
    <row r="48">
      <c r="A48" s="23" t="n"/>
      <c r="B48" s="23" t="n"/>
      <c r="C48" s="53" t="n"/>
      <c r="D48" s="23" t="n"/>
      <c r="E48" s="23" t="n"/>
      <c r="F48" s="54" t="n"/>
      <c r="G48" s="55" t="n"/>
      <c r="H48" s="56">
        <f>IF(OR($A48="",$B48="",$E48&lt;&gt;"Occupied",NOT(ISNUMBER($G48))),"",$G48+1)</f>
        <v/>
      </c>
      <c r="I48" s="54" t="n"/>
      <c r="J48" s="57">
        <f>IF(OR($A48="",$B48="",NOT(ISNUMBER($C48)),NOT(ISNUMBER($F48)),$C48&lt;=0),"",IFERROR($F48/$C48,""))</f>
        <v/>
      </c>
      <c r="K48" s="58">
        <f>IF(OR($A48="",$B48="",$E48&lt;&gt;"Occupied",NOT(ISNUMBER($G48)),NOT(ISNUMBER(Assumptions!$B$4))),"",MAX(0,Assumptions!$B$4-$G48))</f>
        <v/>
      </c>
      <c r="L48" s="10">
        <f>IF(COUNTA($A48:$G48,$I48,$M48)=0,"",IF(OR($A48="",$B48=""),"Review: identify unit",IF($C48="","Review: add size",IF(NOT(ISNUMBER($C48)),"Review: confirm size",IF($E48="","Review: add status",IF($E48="Vacant","Vacant",IF($E48="Reserved","Reserved",IF($E48="Offline","Offline",IF($E48&lt;&gt;"Occupied","Review: confirm status",IF($D48="","Review: add tenant",IF($F48="","Review: add rate",IF(NOT(ISNUMBER($F48)),"Review: confirm rate",IF($F48&lt;=0,"Review: confirm rate",IF($G48="","Review: add paid-through date",IF(NOT(ISNUMBER($G48)),"Review: confirm paid-through date",IF($I48="","Review: add balance",IF(NOT(ISNUMBER($I48)),"Review: confirm balance",IF(NOT(ISNUMBER(Assumptions!$B$4)),"Review: check as-of date",IF(NOT(ISNUMBER(Assumptions!$B$5)),"Review: check threshold",IF(AND($I48&gt;=Assumptions!$B$5,$G48&lt;Assumptions!$B$4),"Review: balance and paid-through",IF($I48&gt;=Assumptions!$B$5,"Review: balance",IF($G48&lt;Assumptions!$B$4,"Review: paid-through","Current"))))))))))))))))))))))</f>
        <v/>
      </c>
      <c r="M48" s="30" t="n"/>
    </row>
    <row r="49">
      <c r="A49" s="23" t="n"/>
      <c r="B49" s="23" t="n"/>
      <c r="C49" s="53" t="n"/>
      <c r="D49" s="23" t="n"/>
      <c r="E49" s="23" t="n"/>
      <c r="F49" s="54" t="n"/>
      <c r="G49" s="55" t="n"/>
      <c r="H49" s="59">
        <f>IF(OR($A49="",$B49="",$E49&lt;&gt;"Occupied",NOT(ISNUMBER($G49))),"",$G49+1)</f>
        <v/>
      </c>
      <c r="I49" s="54" t="n"/>
      <c r="J49" s="60">
        <f>IF(OR($A49="",$B49="",NOT(ISNUMBER($C49)),NOT(ISNUMBER($F49)),$C49&lt;=0),"",IFERROR($F49/$C49,""))</f>
        <v/>
      </c>
      <c r="K49" s="61">
        <f>IF(OR($A49="",$B49="",$E49&lt;&gt;"Occupied",NOT(ISNUMBER($G49)),NOT(ISNUMBER(Assumptions!$B$4))),"",MAX(0,Assumptions!$B$4-$G49))</f>
        <v/>
      </c>
      <c r="L49" s="15">
        <f>IF(COUNTA($A49:$G49,$I49,$M49)=0,"",IF(OR($A49="",$B49=""),"Review: identify unit",IF($C49="","Review: add size",IF(NOT(ISNUMBER($C49)),"Review: confirm size",IF($E49="","Review: add status",IF($E49="Vacant","Vacant",IF($E49="Reserved","Reserved",IF($E49="Offline","Offline",IF($E49&lt;&gt;"Occupied","Review: confirm status",IF($D49="","Review: add tenant",IF($F49="","Review: add rate",IF(NOT(ISNUMBER($F49)),"Review: confirm rate",IF($F49&lt;=0,"Review: confirm rate",IF($G49="","Review: add paid-through date",IF(NOT(ISNUMBER($G49)),"Review: confirm paid-through date",IF($I49="","Review: add balance",IF(NOT(ISNUMBER($I49)),"Review: confirm balance",IF(NOT(ISNUMBER(Assumptions!$B$4)),"Review: check as-of date",IF(NOT(ISNUMBER(Assumptions!$B$5)),"Review: check threshold",IF(AND($I49&gt;=Assumptions!$B$5,$G49&lt;Assumptions!$B$4),"Review: balance and paid-through",IF($I49&gt;=Assumptions!$B$5,"Review: balance",IF($G49&lt;Assumptions!$B$4,"Review: paid-through","Current"))))))))))))))))))))))</f>
        <v/>
      </c>
      <c r="M49" s="30" t="n"/>
    </row>
    <row r="50">
      <c r="A50" s="23" t="n"/>
      <c r="B50" s="23" t="n"/>
      <c r="C50" s="53" t="n"/>
      <c r="D50" s="23" t="n"/>
      <c r="E50" s="23" t="n"/>
      <c r="F50" s="54" t="n"/>
      <c r="G50" s="55" t="n"/>
      <c r="H50" s="56">
        <f>IF(OR($A50="",$B50="",$E50&lt;&gt;"Occupied",NOT(ISNUMBER($G50))),"",$G50+1)</f>
        <v/>
      </c>
      <c r="I50" s="54" t="n"/>
      <c r="J50" s="57">
        <f>IF(OR($A50="",$B50="",NOT(ISNUMBER($C50)),NOT(ISNUMBER($F50)),$C50&lt;=0),"",IFERROR($F50/$C50,""))</f>
        <v/>
      </c>
      <c r="K50" s="58">
        <f>IF(OR($A50="",$B50="",$E50&lt;&gt;"Occupied",NOT(ISNUMBER($G50)),NOT(ISNUMBER(Assumptions!$B$4))),"",MAX(0,Assumptions!$B$4-$G50))</f>
        <v/>
      </c>
      <c r="L50" s="10">
        <f>IF(COUNTA($A50:$G50,$I50,$M50)=0,"",IF(OR($A50="",$B50=""),"Review: identify unit",IF($C50="","Review: add size",IF(NOT(ISNUMBER($C50)),"Review: confirm size",IF($E50="","Review: add status",IF($E50="Vacant","Vacant",IF($E50="Reserved","Reserved",IF($E50="Offline","Offline",IF($E50&lt;&gt;"Occupied","Review: confirm status",IF($D50="","Review: add tenant",IF($F50="","Review: add rate",IF(NOT(ISNUMBER($F50)),"Review: confirm rate",IF($F50&lt;=0,"Review: confirm rate",IF($G50="","Review: add paid-through date",IF(NOT(ISNUMBER($G50)),"Review: confirm paid-through date",IF($I50="","Review: add balance",IF(NOT(ISNUMBER($I50)),"Review: confirm balance",IF(NOT(ISNUMBER(Assumptions!$B$4)),"Review: check as-of date",IF(NOT(ISNUMBER(Assumptions!$B$5)),"Review: check threshold",IF(AND($I50&gt;=Assumptions!$B$5,$G50&lt;Assumptions!$B$4),"Review: balance and paid-through",IF($I50&gt;=Assumptions!$B$5,"Review: balance",IF($G50&lt;Assumptions!$B$4,"Review: paid-through","Current"))))))))))))))))))))))</f>
        <v/>
      </c>
      <c r="M50" s="30" t="n"/>
    </row>
    <row r="51">
      <c r="A51" s="23" t="n"/>
      <c r="B51" s="23" t="n"/>
      <c r="C51" s="53" t="n"/>
      <c r="D51" s="23" t="n"/>
      <c r="E51" s="23" t="n"/>
      <c r="F51" s="54" t="n"/>
      <c r="G51" s="55" t="n"/>
      <c r="H51" s="59">
        <f>IF(OR($A51="",$B51="",$E51&lt;&gt;"Occupied",NOT(ISNUMBER($G51))),"",$G51+1)</f>
        <v/>
      </c>
      <c r="I51" s="54" t="n"/>
      <c r="J51" s="60">
        <f>IF(OR($A51="",$B51="",NOT(ISNUMBER($C51)),NOT(ISNUMBER($F51)),$C51&lt;=0),"",IFERROR($F51/$C51,""))</f>
        <v/>
      </c>
      <c r="K51" s="61">
        <f>IF(OR($A51="",$B51="",$E51&lt;&gt;"Occupied",NOT(ISNUMBER($G51)),NOT(ISNUMBER(Assumptions!$B$4))),"",MAX(0,Assumptions!$B$4-$G51))</f>
        <v/>
      </c>
      <c r="L51" s="15">
        <f>IF(COUNTA($A51:$G51,$I51,$M51)=0,"",IF(OR($A51="",$B51=""),"Review: identify unit",IF($C51="","Review: add size",IF(NOT(ISNUMBER($C51)),"Review: confirm size",IF($E51="","Review: add status",IF($E51="Vacant","Vacant",IF($E51="Reserved","Reserved",IF($E51="Offline","Offline",IF($E51&lt;&gt;"Occupied","Review: confirm status",IF($D51="","Review: add tenant",IF($F51="","Review: add rate",IF(NOT(ISNUMBER($F51)),"Review: confirm rate",IF($F51&lt;=0,"Review: confirm rate",IF($G51="","Review: add paid-through date",IF(NOT(ISNUMBER($G51)),"Review: confirm paid-through date",IF($I51="","Review: add balance",IF(NOT(ISNUMBER($I51)),"Review: confirm balance",IF(NOT(ISNUMBER(Assumptions!$B$4)),"Review: check as-of date",IF(NOT(ISNUMBER(Assumptions!$B$5)),"Review: check threshold",IF(AND($I51&gt;=Assumptions!$B$5,$G51&lt;Assumptions!$B$4),"Review: balance and paid-through",IF($I51&gt;=Assumptions!$B$5,"Review: balance",IF($G51&lt;Assumptions!$B$4,"Review: paid-through","Current"))))))))))))))))))))))</f>
        <v/>
      </c>
      <c r="M51" s="30" t="n"/>
    </row>
    <row r="52">
      <c r="A52" s="23" t="n"/>
      <c r="B52" s="23" t="n"/>
      <c r="C52" s="53" t="n"/>
      <c r="D52" s="23" t="n"/>
      <c r="E52" s="23" t="n"/>
      <c r="F52" s="54" t="n"/>
      <c r="G52" s="55" t="n"/>
      <c r="H52" s="56">
        <f>IF(OR($A52="",$B52="",$E52&lt;&gt;"Occupied",NOT(ISNUMBER($G52))),"",$G52+1)</f>
        <v/>
      </c>
      <c r="I52" s="54" t="n"/>
      <c r="J52" s="57">
        <f>IF(OR($A52="",$B52="",NOT(ISNUMBER($C52)),NOT(ISNUMBER($F52)),$C52&lt;=0),"",IFERROR($F52/$C52,""))</f>
        <v/>
      </c>
      <c r="K52" s="58">
        <f>IF(OR($A52="",$B52="",$E52&lt;&gt;"Occupied",NOT(ISNUMBER($G52)),NOT(ISNUMBER(Assumptions!$B$4))),"",MAX(0,Assumptions!$B$4-$G52))</f>
        <v/>
      </c>
      <c r="L52" s="10">
        <f>IF(COUNTA($A52:$G52,$I52,$M52)=0,"",IF(OR($A52="",$B52=""),"Review: identify unit",IF($C52="","Review: add size",IF(NOT(ISNUMBER($C52)),"Review: confirm size",IF($E52="","Review: add status",IF($E52="Vacant","Vacant",IF($E52="Reserved","Reserved",IF($E52="Offline","Offline",IF($E52&lt;&gt;"Occupied","Review: confirm status",IF($D52="","Review: add tenant",IF($F52="","Review: add rate",IF(NOT(ISNUMBER($F52)),"Review: confirm rate",IF($F52&lt;=0,"Review: confirm rate",IF($G52="","Review: add paid-through date",IF(NOT(ISNUMBER($G52)),"Review: confirm paid-through date",IF($I52="","Review: add balance",IF(NOT(ISNUMBER($I52)),"Review: confirm balance",IF(NOT(ISNUMBER(Assumptions!$B$4)),"Review: check as-of date",IF(NOT(ISNUMBER(Assumptions!$B$5)),"Review: check threshold",IF(AND($I52&gt;=Assumptions!$B$5,$G52&lt;Assumptions!$B$4),"Review: balance and paid-through",IF($I52&gt;=Assumptions!$B$5,"Review: balance",IF($G52&lt;Assumptions!$B$4,"Review: paid-through","Current"))))))))))))))))))))))</f>
        <v/>
      </c>
      <c r="M52" s="30" t="n"/>
    </row>
    <row r="53">
      <c r="A53" s="23" t="n"/>
      <c r="B53" s="23" t="n"/>
      <c r="C53" s="53" t="n"/>
      <c r="D53" s="23" t="n"/>
      <c r="E53" s="23" t="n"/>
      <c r="F53" s="54" t="n"/>
      <c r="G53" s="55" t="n"/>
      <c r="H53" s="59">
        <f>IF(OR($A53="",$B53="",$E53&lt;&gt;"Occupied",NOT(ISNUMBER($G53))),"",$G53+1)</f>
        <v/>
      </c>
      <c r="I53" s="54" t="n"/>
      <c r="J53" s="60">
        <f>IF(OR($A53="",$B53="",NOT(ISNUMBER($C53)),NOT(ISNUMBER($F53)),$C53&lt;=0),"",IFERROR($F53/$C53,""))</f>
        <v/>
      </c>
      <c r="K53" s="61">
        <f>IF(OR($A53="",$B53="",$E53&lt;&gt;"Occupied",NOT(ISNUMBER($G53)),NOT(ISNUMBER(Assumptions!$B$4))),"",MAX(0,Assumptions!$B$4-$G53))</f>
        <v/>
      </c>
      <c r="L53" s="15">
        <f>IF(COUNTA($A53:$G53,$I53,$M53)=0,"",IF(OR($A53="",$B53=""),"Review: identify unit",IF($C53="","Review: add size",IF(NOT(ISNUMBER($C53)),"Review: confirm size",IF($E53="","Review: add status",IF($E53="Vacant","Vacant",IF($E53="Reserved","Reserved",IF($E53="Offline","Offline",IF($E53&lt;&gt;"Occupied","Review: confirm status",IF($D53="","Review: add tenant",IF($F53="","Review: add rate",IF(NOT(ISNUMBER($F53)),"Review: confirm rate",IF($F53&lt;=0,"Review: confirm rate",IF($G53="","Review: add paid-through date",IF(NOT(ISNUMBER($G53)),"Review: confirm paid-through date",IF($I53="","Review: add balance",IF(NOT(ISNUMBER($I53)),"Review: confirm balance",IF(NOT(ISNUMBER(Assumptions!$B$4)),"Review: check as-of date",IF(NOT(ISNUMBER(Assumptions!$B$5)),"Review: check threshold",IF(AND($I53&gt;=Assumptions!$B$5,$G53&lt;Assumptions!$B$4),"Review: balance and paid-through",IF($I53&gt;=Assumptions!$B$5,"Review: balance",IF($G53&lt;Assumptions!$B$4,"Review: paid-through","Current"))))))))))))))))))))))</f>
        <v/>
      </c>
      <c r="M53" s="30" t="n"/>
    </row>
    <row r="54">
      <c r="A54" s="23" t="n"/>
      <c r="B54" s="23" t="n"/>
      <c r="C54" s="53" t="n"/>
      <c r="D54" s="23" t="n"/>
      <c r="E54" s="23" t="n"/>
      <c r="F54" s="54" t="n"/>
      <c r="G54" s="55" t="n"/>
      <c r="H54" s="56">
        <f>IF(OR($A54="",$B54="",$E54&lt;&gt;"Occupied",NOT(ISNUMBER($G54))),"",$G54+1)</f>
        <v/>
      </c>
      <c r="I54" s="54" t="n"/>
      <c r="J54" s="57">
        <f>IF(OR($A54="",$B54="",NOT(ISNUMBER($C54)),NOT(ISNUMBER($F54)),$C54&lt;=0),"",IFERROR($F54/$C54,""))</f>
        <v/>
      </c>
      <c r="K54" s="58">
        <f>IF(OR($A54="",$B54="",$E54&lt;&gt;"Occupied",NOT(ISNUMBER($G54)),NOT(ISNUMBER(Assumptions!$B$4))),"",MAX(0,Assumptions!$B$4-$G54))</f>
        <v/>
      </c>
      <c r="L54" s="10">
        <f>IF(COUNTA($A54:$G54,$I54,$M54)=0,"",IF(OR($A54="",$B54=""),"Review: identify unit",IF($C54="","Review: add size",IF(NOT(ISNUMBER($C54)),"Review: confirm size",IF($E54="","Review: add status",IF($E54="Vacant","Vacant",IF($E54="Reserved","Reserved",IF($E54="Offline","Offline",IF($E54&lt;&gt;"Occupied","Review: confirm status",IF($D54="","Review: add tenant",IF($F54="","Review: add rate",IF(NOT(ISNUMBER($F54)),"Review: confirm rate",IF($F54&lt;=0,"Review: confirm rate",IF($G54="","Review: add paid-through date",IF(NOT(ISNUMBER($G54)),"Review: confirm paid-through date",IF($I54="","Review: add balance",IF(NOT(ISNUMBER($I54)),"Review: confirm balance",IF(NOT(ISNUMBER(Assumptions!$B$4)),"Review: check as-of date",IF(NOT(ISNUMBER(Assumptions!$B$5)),"Review: check threshold",IF(AND($I54&gt;=Assumptions!$B$5,$G54&lt;Assumptions!$B$4),"Review: balance and paid-through",IF($I54&gt;=Assumptions!$B$5,"Review: balance",IF($G54&lt;Assumptions!$B$4,"Review: paid-through","Current"))))))))))))))))))))))</f>
        <v/>
      </c>
      <c r="M54" s="30" t="n"/>
    </row>
    <row r="55">
      <c r="A55" s="23" t="n"/>
      <c r="B55" s="23" t="n"/>
      <c r="C55" s="53" t="n"/>
      <c r="D55" s="23" t="n"/>
      <c r="E55" s="23" t="n"/>
      <c r="F55" s="54" t="n"/>
      <c r="G55" s="55" t="n"/>
      <c r="H55" s="59">
        <f>IF(OR($A55="",$B55="",$E55&lt;&gt;"Occupied",NOT(ISNUMBER($G55))),"",$G55+1)</f>
        <v/>
      </c>
      <c r="I55" s="54" t="n"/>
      <c r="J55" s="60">
        <f>IF(OR($A55="",$B55="",NOT(ISNUMBER($C55)),NOT(ISNUMBER($F55)),$C55&lt;=0),"",IFERROR($F55/$C55,""))</f>
        <v/>
      </c>
      <c r="K55" s="61">
        <f>IF(OR($A55="",$B55="",$E55&lt;&gt;"Occupied",NOT(ISNUMBER($G55)),NOT(ISNUMBER(Assumptions!$B$4))),"",MAX(0,Assumptions!$B$4-$G55))</f>
        <v/>
      </c>
      <c r="L55" s="15">
        <f>IF(COUNTA($A55:$G55,$I55,$M55)=0,"",IF(OR($A55="",$B55=""),"Review: identify unit",IF($C55="","Review: add size",IF(NOT(ISNUMBER($C55)),"Review: confirm size",IF($E55="","Review: add status",IF($E55="Vacant","Vacant",IF($E55="Reserved","Reserved",IF($E55="Offline","Offline",IF($E55&lt;&gt;"Occupied","Review: confirm status",IF($D55="","Review: add tenant",IF($F55="","Review: add rate",IF(NOT(ISNUMBER($F55)),"Review: confirm rate",IF($F55&lt;=0,"Review: confirm rate",IF($G55="","Review: add paid-through date",IF(NOT(ISNUMBER($G55)),"Review: confirm paid-through date",IF($I55="","Review: add balance",IF(NOT(ISNUMBER($I55)),"Review: confirm balance",IF(NOT(ISNUMBER(Assumptions!$B$4)),"Review: check as-of date",IF(NOT(ISNUMBER(Assumptions!$B$5)),"Review: check threshold",IF(AND($I55&gt;=Assumptions!$B$5,$G55&lt;Assumptions!$B$4),"Review: balance and paid-through",IF($I55&gt;=Assumptions!$B$5,"Review: balance",IF($G55&lt;Assumptions!$B$4,"Review: paid-through","Current"))))))))))))))))))))))</f>
        <v/>
      </c>
      <c r="M55" s="30" t="n"/>
    </row>
    <row r="56">
      <c r="A56" s="23" t="n"/>
      <c r="B56" s="23" t="n"/>
      <c r="C56" s="53" t="n"/>
      <c r="D56" s="23" t="n"/>
      <c r="E56" s="23" t="n"/>
      <c r="F56" s="54" t="n"/>
      <c r="G56" s="55" t="n"/>
      <c r="H56" s="56">
        <f>IF(OR($A56="",$B56="",$E56&lt;&gt;"Occupied",NOT(ISNUMBER($G56))),"",$G56+1)</f>
        <v/>
      </c>
      <c r="I56" s="54" t="n"/>
      <c r="J56" s="57">
        <f>IF(OR($A56="",$B56="",NOT(ISNUMBER($C56)),NOT(ISNUMBER($F56)),$C56&lt;=0),"",IFERROR($F56/$C56,""))</f>
        <v/>
      </c>
      <c r="K56" s="58">
        <f>IF(OR($A56="",$B56="",$E56&lt;&gt;"Occupied",NOT(ISNUMBER($G56)),NOT(ISNUMBER(Assumptions!$B$4))),"",MAX(0,Assumptions!$B$4-$G56))</f>
        <v/>
      </c>
      <c r="L56" s="10">
        <f>IF(COUNTA($A56:$G56,$I56,$M56)=0,"",IF(OR($A56="",$B56=""),"Review: identify unit",IF($C56="","Review: add size",IF(NOT(ISNUMBER($C56)),"Review: confirm size",IF($E56="","Review: add status",IF($E56="Vacant","Vacant",IF($E56="Reserved","Reserved",IF($E56="Offline","Offline",IF($E56&lt;&gt;"Occupied","Review: confirm status",IF($D56="","Review: add tenant",IF($F56="","Review: add rate",IF(NOT(ISNUMBER($F56)),"Review: confirm rate",IF($F56&lt;=0,"Review: confirm rate",IF($G56="","Review: add paid-through date",IF(NOT(ISNUMBER($G56)),"Review: confirm paid-through date",IF($I56="","Review: add balance",IF(NOT(ISNUMBER($I56)),"Review: confirm balance",IF(NOT(ISNUMBER(Assumptions!$B$4)),"Review: check as-of date",IF(NOT(ISNUMBER(Assumptions!$B$5)),"Review: check threshold",IF(AND($I56&gt;=Assumptions!$B$5,$G56&lt;Assumptions!$B$4),"Review: balance and paid-through",IF($I56&gt;=Assumptions!$B$5,"Review: balance",IF($G56&lt;Assumptions!$B$4,"Review: paid-through","Current"))))))))))))))))))))))</f>
        <v/>
      </c>
      <c r="M56" s="30" t="n"/>
    </row>
    <row r="57">
      <c r="A57" s="23" t="n"/>
      <c r="B57" s="23" t="n"/>
      <c r="C57" s="53" t="n"/>
      <c r="D57" s="23" t="n"/>
      <c r="E57" s="23" t="n"/>
      <c r="F57" s="54" t="n"/>
      <c r="G57" s="55" t="n"/>
      <c r="H57" s="59">
        <f>IF(OR($A57="",$B57="",$E57&lt;&gt;"Occupied",NOT(ISNUMBER($G57))),"",$G57+1)</f>
        <v/>
      </c>
      <c r="I57" s="54" t="n"/>
      <c r="J57" s="60">
        <f>IF(OR($A57="",$B57="",NOT(ISNUMBER($C57)),NOT(ISNUMBER($F57)),$C57&lt;=0),"",IFERROR($F57/$C57,""))</f>
        <v/>
      </c>
      <c r="K57" s="61">
        <f>IF(OR($A57="",$B57="",$E57&lt;&gt;"Occupied",NOT(ISNUMBER($G57)),NOT(ISNUMBER(Assumptions!$B$4))),"",MAX(0,Assumptions!$B$4-$G57))</f>
        <v/>
      </c>
      <c r="L57" s="15">
        <f>IF(COUNTA($A57:$G57,$I57,$M57)=0,"",IF(OR($A57="",$B57=""),"Review: identify unit",IF($C57="","Review: add size",IF(NOT(ISNUMBER($C57)),"Review: confirm size",IF($E57="","Review: add status",IF($E57="Vacant","Vacant",IF($E57="Reserved","Reserved",IF($E57="Offline","Offline",IF($E57&lt;&gt;"Occupied","Review: confirm status",IF($D57="","Review: add tenant",IF($F57="","Review: add rate",IF(NOT(ISNUMBER($F57)),"Review: confirm rate",IF($F57&lt;=0,"Review: confirm rate",IF($G57="","Review: add paid-through date",IF(NOT(ISNUMBER($G57)),"Review: confirm paid-through date",IF($I57="","Review: add balance",IF(NOT(ISNUMBER($I57)),"Review: confirm balance",IF(NOT(ISNUMBER(Assumptions!$B$4)),"Review: check as-of date",IF(NOT(ISNUMBER(Assumptions!$B$5)),"Review: check threshold",IF(AND($I57&gt;=Assumptions!$B$5,$G57&lt;Assumptions!$B$4),"Review: balance and paid-through",IF($I57&gt;=Assumptions!$B$5,"Review: balance",IF($G57&lt;Assumptions!$B$4,"Review: paid-through","Current"))))))))))))))))))))))</f>
        <v/>
      </c>
      <c r="M57" s="30" t="n"/>
    </row>
    <row r="58">
      <c r="A58" s="23" t="n"/>
      <c r="B58" s="23" t="n"/>
      <c r="C58" s="53" t="n"/>
      <c r="D58" s="23" t="n"/>
      <c r="E58" s="23" t="n"/>
      <c r="F58" s="54" t="n"/>
      <c r="G58" s="55" t="n"/>
      <c r="H58" s="56">
        <f>IF(OR($A58="",$B58="",$E58&lt;&gt;"Occupied",NOT(ISNUMBER($G58))),"",$G58+1)</f>
        <v/>
      </c>
      <c r="I58" s="54" t="n"/>
      <c r="J58" s="57">
        <f>IF(OR($A58="",$B58="",NOT(ISNUMBER($C58)),NOT(ISNUMBER($F58)),$C58&lt;=0),"",IFERROR($F58/$C58,""))</f>
        <v/>
      </c>
      <c r="K58" s="58">
        <f>IF(OR($A58="",$B58="",$E58&lt;&gt;"Occupied",NOT(ISNUMBER($G58)),NOT(ISNUMBER(Assumptions!$B$4))),"",MAX(0,Assumptions!$B$4-$G58))</f>
        <v/>
      </c>
      <c r="L58" s="10">
        <f>IF(COUNTA($A58:$G58,$I58,$M58)=0,"",IF(OR($A58="",$B58=""),"Review: identify unit",IF($C58="","Review: add size",IF(NOT(ISNUMBER($C58)),"Review: confirm size",IF($E58="","Review: add status",IF($E58="Vacant","Vacant",IF($E58="Reserved","Reserved",IF($E58="Offline","Offline",IF($E58&lt;&gt;"Occupied","Review: confirm status",IF($D58="","Review: add tenant",IF($F58="","Review: add rate",IF(NOT(ISNUMBER($F58)),"Review: confirm rate",IF($F58&lt;=0,"Review: confirm rate",IF($G58="","Review: add paid-through date",IF(NOT(ISNUMBER($G58)),"Review: confirm paid-through date",IF($I58="","Review: add balance",IF(NOT(ISNUMBER($I58)),"Review: confirm balance",IF(NOT(ISNUMBER(Assumptions!$B$4)),"Review: check as-of date",IF(NOT(ISNUMBER(Assumptions!$B$5)),"Review: check threshold",IF(AND($I58&gt;=Assumptions!$B$5,$G58&lt;Assumptions!$B$4),"Review: balance and paid-through",IF($I58&gt;=Assumptions!$B$5,"Review: balance",IF($G58&lt;Assumptions!$B$4,"Review: paid-through","Current"))))))))))))))))))))))</f>
        <v/>
      </c>
      <c r="M58" s="30" t="n"/>
    </row>
    <row r="59">
      <c r="A59" s="23" t="n"/>
      <c r="B59" s="23" t="n"/>
      <c r="C59" s="53" t="n"/>
      <c r="D59" s="23" t="n"/>
      <c r="E59" s="23" t="n"/>
      <c r="F59" s="54" t="n"/>
      <c r="G59" s="55" t="n"/>
      <c r="H59" s="59">
        <f>IF(OR($A59="",$B59="",$E59&lt;&gt;"Occupied",NOT(ISNUMBER($G59))),"",$G59+1)</f>
        <v/>
      </c>
      <c r="I59" s="54" t="n"/>
      <c r="J59" s="60">
        <f>IF(OR($A59="",$B59="",NOT(ISNUMBER($C59)),NOT(ISNUMBER($F59)),$C59&lt;=0),"",IFERROR($F59/$C59,""))</f>
        <v/>
      </c>
      <c r="K59" s="61">
        <f>IF(OR($A59="",$B59="",$E59&lt;&gt;"Occupied",NOT(ISNUMBER($G59)),NOT(ISNUMBER(Assumptions!$B$4))),"",MAX(0,Assumptions!$B$4-$G59))</f>
        <v/>
      </c>
      <c r="L59" s="15">
        <f>IF(COUNTA($A59:$G59,$I59,$M59)=0,"",IF(OR($A59="",$B59=""),"Review: identify unit",IF($C59="","Review: add size",IF(NOT(ISNUMBER($C59)),"Review: confirm size",IF($E59="","Review: add status",IF($E59="Vacant","Vacant",IF($E59="Reserved","Reserved",IF($E59="Offline","Offline",IF($E59&lt;&gt;"Occupied","Review: confirm status",IF($D59="","Review: add tenant",IF($F59="","Review: add rate",IF(NOT(ISNUMBER($F59)),"Review: confirm rate",IF($F59&lt;=0,"Review: confirm rate",IF($G59="","Review: add paid-through date",IF(NOT(ISNUMBER($G59)),"Review: confirm paid-through date",IF($I59="","Review: add balance",IF(NOT(ISNUMBER($I59)),"Review: confirm balance",IF(NOT(ISNUMBER(Assumptions!$B$4)),"Review: check as-of date",IF(NOT(ISNUMBER(Assumptions!$B$5)),"Review: check threshold",IF(AND($I59&gt;=Assumptions!$B$5,$G59&lt;Assumptions!$B$4),"Review: balance and paid-through",IF($I59&gt;=Assumptions!$B$5,"Review: balance",IF($G59&lt;Assumptions!$B$4,"Review: paid-through","Current"))))))))))))))))))))))</f>
        <v/>
      </c>
      <c r="M59" s="30" t="n"/>
    </row>
    <row r="60">
      <c r="A60" s="23" t="n"/>
      <c r="B60" s="23" t="n"/>
      <c r="C60" s="53" t="n"/>
      <c r="D60" s="23" t="n"/>
      <c r="E60" s="23" t="n"/>
      <c r="F60" s="54" t="n"/>
      <c r="G60" s="55" t="n"/>
      <c r="H60" s="56">
        <f>IF(OR($A60="",$B60="",$E60&lt;&gt;"Occupied",NOT(ISNUMBER($G60))),"",$G60+1)</f>
        <v/>
      </c>
      <c r="I60" s="54" t="n"/>
      <c r="J60" s="57">
        <f>IF(OR($A60="",$B60="",NOT(ISNUMBER($C60)),NOT(ISNUMBER($F60)),$C60&lt;=0),"",IFERROR($F60/$C60,""))</f>
        <v/>
      </c>
      <c r="K60" s="58">
        <f>IF(OR($A60="",$B60="",$E60&lt;&gt;"Occupied",NOT(ISNUMBER($G60)),NOT(ISNUMBER(Assumptions!$B$4))),"",MAX(0,Assumptions!$B$4-$G60))</f>
        <v/>
      </c>
      <c r="L60" s="10">
        <f>IF(COUNTA($A60:$G60,$I60,$M60)=0,"",IF(OR($A60="",$B60=""),"Review: identify unit",IF($C60="","Review: add size",IF(NOT(ISNUMBER($C60)),"Review: confirm size",IF($E60="","Review: add status",IF($E60="Vacant","Vacant",IF($E60="Reserved","Reserved",IF($E60="Offline","Offline",IF($E60&lt;&gt;"Occupied","Review: confirm status",IF($D60="","Review: add tenant",IF($F60="","Review: add rate",IF(NOT(ISNUMBER($F60)),"Review: confirm rate",IF($F60&lt;=0,"Review: confirm rate",IF($G60="","Review: add paid-through date",IF(NOT(ISNUMBER($G60)),"Review: confirm paid-through date",IF($I60="","Review: add balance",IF(NOT(ISNUMBER($I60)),"Review: confirm balance",IF(NOT(ISNUMBER(Assumptions!$B$4)),"Review: check as-of date",IF(NOT(ISNUMBER(Assumptions!$B$5)),"Review: check threshold",IF(AND($I60&gt;=Assumptions!$B$5,$G60&lt;Assumptions!$B$4),"Review: balance and paid-through",IF($I60&gt;=Assumptions!$B$5,"Review: balance",IF($G60&lt;Assumptions!$B$4,"Review: paid-through","Current"))))))))))))))))))))))</f>
        <v/>
      </c>
      <c r="M60" s="30" t="n"/>
    </row>
    <row r="61">
      <c r="A61" s="23" t="n"/>
      <c r="B61" s="23" t="n"/>
      <c r="C61" s="53" t="n"/>
      <c r="D61" s="23" t="n"/>
      <c r="E61" s="23" t="n"/>
      <c r="F61" s="54" t="n"/>
      <c r="G61" s="55" t="n"/>
      <c r="H61" s="59">
        <f>IF(OR($A61="",$B61="",$E61&lt;&gt;"Occupied",NOT(ISNUMBER($G61))),"",$G61+1)</f>
        <v/>
      </c>
      <c r="I61" s="54" t="n"/>
      <c r="J61" s="60">
        <f>IF(OR($A61="",$B61="",NOT(ISNUMBER($C61)),NOT(ISNUMBER($F61)),$C61&lt;=0),"",IFERROR($F61/$C61,""))</f>
        <v/>
      </c>
      <c r="K61" s="61">
        <f>IF(OR($A61="",$B61="",$E61&lt;&gt;"Occupied",NOT(ISNUMBER($G61)),NOT(ISNUMBER(Assumptions!$B$4))),"",MAX(0,Assumptions!$B$4-$G61))</f>
        <v/>
      </c>
      <c r="L61" s="15">
        <f>IF(COUNTA($A61:$G61,$I61,$M61)=0,"",IF(OR($A61="",$B61=""),"Review: identify unit",IF($C61="","Review: add size",IF(NOT(ISNUMBER($C61)),"Review: confirm size",IF($E61="","Review: add status",IF($E61="Vacant","Vacant",IF($E61="Reserved","Reserved",IF($E61="Offline","Offline",IF($E61&lt;&gt;"Occupied","Review: confirm status",IF($D61="","Review: add tenant",IF($F61="","Review: add rate",IF(NOT(ISNUMBER($F61)),"Review: confirm rate",IF($F61&lt;=0,"Review: confirm rate",IF($G61="","Review: add paid-through date",IF(NOT(ISNUMBER($G61)),"Review: confirm paid-through date",IF($I61="","Review: add balance",IF(NOT(ISNUMBER($I61)),"Review: confirm balance",IF(NOT(ISNUMBER(Assumptions!$B$4)),"Review: check as-of date",IF(NOT(ISNUMBER(Assumptions!$B$5)),"Review: check threshold",IF(AND($I61&gt;=Assumptions!$B$5,$G61&lt;Assumptions!$B$4),"Review: balance and paid-through",IF($I61&gt;=Assumptions!$B$5,"Review: balance",IF($G61&lt;Assumptions!$B$4,"Review: paid-through","Current"))))))))))))))))))))))</f>
        <v/>
      </c>
      <c r="M61" s="30" t="n"/>
    </row>
    <row r="62">
      <c r="A62" s="23" t="n"/>
      <c r="B62" s="23" t="n"/>
      <c r="C62" s="53" t="n"/>
      <c r="D62" s="23" t="n"/>
      <c r="E62" s="23" t="n"/>
      <c r="F62" s="54" t="n"/>
      <c r="G62" s="55" t="n"/>
      <c r="H62" s="56">
        <f>IF(OR($A62="",$B62="",$E62&lt;&gt;"Occupied",NOT(ISNUMBER($G62))),"",$G62+1)</f>
        <v/>
      </c>
      <c r="I62" s="54" t="n"/>
      <c r="J62" s="57">
        <f>IF(OR($A62="",$B62="",NOT(ISNUMBER($C62)),NOT(ISNUMBER($F62)),$C62&lt;=0),"",IFERROR($F62/$C62,""))</f>
        <v/>
      </c>
      <c r="K62" s="58">
        <f>IF(OR($A62="",$B62="",$E62&lt;&gt;"Occupied",NOT(ISNUMBER($G62)),NOT(ISNUMBER(Assumptions!$B$4))),"",MAX(0,Assumptions!$B$4-$G62))</f>
        <v/>
      </c>
      <c r="L62" s="10">
        <f>IF(COUNTA($A62:$G62,$I62,$M62)=0,"",IF(OR($A62="",$B62=""),"Review: identify unit",IF($C62="","Review: add size",IF(NOT(ISNUMBER($C62)),"Review: confirm size",IF($E62="","Review: add status",IF($E62="Vacant","Vacant",IF($E62="Reserved","Reserved",IF($E62="Offline","Offline",IF($E62&lt;&gt;"Occupied","Review: confirm status",IF($D62="","Review: add tenant",IF($F62="","Review: add rate",IF(NOT(ISNUMBER($F62)),"Review: confirm rate",IF($F62&lt;=0,"Review: confirm rate",IF($G62="","Review: add paid-through date",IF(NOT(ISNUMBER($G62)),"Review: confirm paid-through date",IF($I62="","Review: add balance",IF(NOT(ISNUMBER($I62)),"Review: confirm balance",IF(NOT(ISNUMBER(Assumptions!$B$4)),"Review: check as-of date",IF(NOT(ISNUMBER(Assumptions!$B$5)),"Review: check threshold",IF(AND($I62&gt;=Assumptions!$B$5,$G62&lt;Assumptions!$B$4),"Review: balance and paid-through",IF($I62&gt;=Assumptions!$B$5,"Review: balance",IF($G62&lt;Assumptions!$B$4,"Review: paid-through","Current"))))))))))))))))))))))</f>
        <v/>
      </c>
      <c r="M62" s="30" t="n"/>
    </row>
    <row r="63">
      <c r="A63" s="23" t="n"/>
      <c r="B63" s="23" t="n"/>
      <c r="C63" s="53" t="n"/>
      <c r="D63" s="23" t="n"/>
      <c r="E63" s="23" t="n"/>
      <c r="F63" s="54" t="n"/>
      <c r="G63" s="55" t="n"/>
      <c r="H63" s="59">
        <f>IF(OR($A63="",$B63="",$E63&lt;&gt;"Occupied",NOT(ISNUMBER($G63))),"",$G63+1)</f>
        <v/>
      </c>
      <c r="I63" s="54" t="n"/>
      <c r="J63" s="60">
        <f>IF(OR($A63="",$B63="",NOT(ISNUMBER($C63)),NOT(ISNUMBER($F63)),$C63&lt;=0),"",IFERROR($F63/$C63,""))</f>
        <v/>
      </c>
      <c r="K63" s="61">
        <f>IF(OR($A63="",$B63="",$E63&lt;&gt;"Occupied",NOT(ISNUMBER($G63)),NOT(ISNUMBER(Assumptions!$B$4))),"",MAX(0,Assumptions!$B$4-$G63))</f>
        <v/>
      </c>
      <c r="L63" s="15">
        <f>IF(COUNTA($A63:$G63,$I63,$M63)=0,"",IF(OR($A63="",$B63=""),"Review: identify unit",IF($C63="","Review: add size",IF(NOT(ISNUMBER($C63)),"Review: confirm size",IF($E63="","Review: add status",IF($E63="Vacant","Vacant",IF($E63="Reserved","Reserved",IF($E63="Offline","Offline",IF($E63&lt;&gt;"Occupied","Review: confirm status",IF($D63="","Review: add tenant",IF($F63="","Review: add rate",IF(NOT(ISNUMBER($F63)),"Review: confirm rate",IF($F63&lt;=0,"Review: confirm rate",IF($G63="","Review: add paid-through date",IF(NOT(ISNUMBER($G63)),"Review: confirm paid-through date",IF($I63="","Review: add balance",IF(NOT(ISNUMBER($I63)),"Review: confirm balance",IF(NOT(ISNUMBER(Assumptions!$B$4)),"Review: check as-of date",IF(NOT(ISNUMBER(Assumptions!$B$5)),"Review: check threshold",IF(AND($I63&gt;=Assumptions!$B$5,$G63&lt;Assumptions!$B$4),"Review: balance and paid-through",IF($I63&gt;=Assumptions!$B$5,"Review: balance",IF($G63&lt;Assumptions!$B$4,"Review: paid-through","Current"))))))))))))))))))))))</f>
        <v/>
      </c>
      <c r="M63" s="30" t="n"/>
    </row>
    <row r="64">
      <c r="A64" s="23" t="n"/>
      <c r="B64" s="23" t="n"/>
      <c r="C64" s="53" t="n"/>
      <c r="D64" s="23" t="n"/>
      <c r="E64" s="23" t="n"/>
      <c r="F64" s="54" t="n"/>
      <c r="G64" s="55" t="n"/>
      <c r="H64" s="56">
        <f>IF(OR($A64="",$B64="",$E64&lt;&gt;"Occupied",NOT(ISNUMBER($G64))),"",$G64+1)</f>
        <v/>
      </c>
      <c r="I64" s="54" t="n"/>
      <c r="J64" s="57">
        <f>IF(OR($A64="",$B64="",NOT(ISNUMBER($C64)),NOT(ISNUMBER($F64)),$C64&lt;=0),"",IFERROR($F64/$C64,""))</f>
        <v/>
      </c>
      <c r="K64" s="58">
        <f>IF(OR($A64="",$B64="",$E64&lt;&gt;"Occupied",NOT(ISNUMBER($G64)),NOT(ISNUMBER(Assumptions!$B$4))),"",MAX(0,Assumptions!$B$4-$G64))</f>
        <v/>
      </c>
      <c r="L64" s="10">
        <f>IF(COUNTA($A64:$G64,$I64,$M64)=0,"",IF(OR($A64="",$B64=""),"Review: identify unit",IF($C64="","Review: add size",IF(NOT(ISNUMBER($C64)),"Review: confirm size",IF($E64="","Review: add status",IF($E64="Vacant","Vacant",IF($E64="Reserved","Reserved",IF($E64="Offline","Offline",IF($E64&lt;&gt;"Occupied","Review: confirm status",IF($D64="","Review: add tenant",IF($F64="","Review: add rate",IF(NOT(ISNUMBER($F64)),"Review: confirm rate",IF($F64&lt;=0,"Review: confirm rate",IF($G64="","Review: add paid-through date",IF(NOT(ISNUMBER($G64)),"Review: confirm paid-through date",IF($I64="","Review: add balance",IF(NOT(ISNUMBER($I64)),"Review: confirm balance",IF(NOT(ISNUMBER(Assumptions!$B$4)),"Review: check as-of date",IF(NOT(ISNUMBER(Assumptions!$B$5)),"Review: check threshold",IF(AND($I64&gt;=Assumptions!$B$5,$G64&lt;Assumptions!$B$4),"Review: balance and paid-through",IF($I64&gt;=Assumptions!$B$5,"Review: balance",IF($G64&lt;Assumptions!$B$4,"Review: paid-through","Current"))))))))))))))))))))))</f>
        <v/>
      </c>
      <c r="M64" s="30" t="n"/>
    </row>
    <row r="65">
      <c r="A65" s="23" t="n"/>
      <c r="B65" s="23" t="n"/>
      <c r="C65" s="53" t="n"/>
      <c r="D65" s="23" t="n"/>
      <c r="E65" s="23" t="n"/>
      <c r="F65" s="54" t="n"/>
      <c r="G65" s="55" t="n"/>
      <c r="H65" s="59">
        <f>IF(OR($A65="",$B65="",$E65&lt;&gt;"Occupied",NOT(ISNUMBER($G65))),"",$G65+1)</f>
        <v/>
      </c>
      <c r="I65" s="54" t="n"/>
      <c r="J65" s="60">
        <f>IF(OR($A65="",$B65="",NOT(ISNUMBER($C65)),NOT(ISNUMBER($F65)),$C65&lt;=0),"",IFERROR($F65/$C65,""))</f>
        <v/>
      </c>
      <c r="K65" s="61">
        <f>IF(OR($A65="",$B65="",$E65&lt;&gt;"Occupied",NOT(ISNUMBER($G65)),NOT(ISNUMBER(Assumptions!$B$4))),"",MAX(0,Assumptions!$B$4-$G65))</f>
        <v/>
      </c>
      <c r="L65" s="15">
        <f>IF(COUNTA($A65:$G65,$I65,$M65)=0,"",IF(OR($A65="",$B65=""),"Review: identify unit",IF($C65="","Review: add size",IF(NOT(ISNUMBER($C65)),"Review: confirm size",IF($E65="","Review: add status",IF($E65="Vacant","Vacant",IF($E65="Reserved","Reserved",IF($E65="Offline","Offline",IF($E65&lt;&gt;"Occupied","Review: confirm status",IF($D65="","Review: add tenant",IF($F65="","Review: add rate",IF(NOT(ISNUMBER($F65)),"Review: confirm rate",IF($F65&lt;=0,"Review: confirm rate",IF($G65="","Review: add paid-through date",IF(NOT(ISNUMBER($G65)),"Review: confirm paid-through date",IF($I65="","Review: add balance",IF(NOT(ISNUMBER($I65)),"Review: confirm balance",IF(NOT(ISNUMBER(Assumptions!$B$4)),"Review: check as-of date",IF(NOT(ISNUMBER(Assumptions!$B$5)),"Review: check threshold",IF(AND($I65&gt;=Assumptions!$B$5,$G65&lt;Assumptions!$B$4),"Review: balance and paid-through",IF($I65&gt;=Assumptions!$B$5,"Review: balance",IF($G65&lt;Assumptions!$B$4,"Review: paid-through","Current"))))))))))))))))))))))</f>
        <v/>
      </c>
      <c r="M65" s="30" t="n"/>
    </row>
    <row r="66">
      <c r="A66" s="23" t="n"/>
      <c r="B66" s="23" t="n"/>
      <c r="C66" s="53" t="n"/>
      <c r="D66" s="23" t="n"/>
      <c r="E66" s="23" t="n"/>
      <c r="F66" s="54" t="n"/>
      <c r="G66" s="55" t="n"/>
      <c r="H66" s="56">
        <f>IF(OR($A66="",$B66="",$E66&lt;&gt;"Occupied",NOT(ISNUMBER($G66))),"",$G66+1)</f>
        <v/>
      </c>
      <c r="I66" s="54" t="n"/>
      <c r="J66" s="57">
        <f>IF(OR($A66="",$B66="",NOT(ISNUMBER($C66)),NOT(ISNUMBER($F66)),$C66&lt;=0),"",IFERROR($F66/$C66,""))</f>
        <v/>
      </c>
      <c r="K66" s="58">
        <f>IF(OR($A66="",$B66="",$E66&lt;&gt;"Occupied",NOT(ISNUMBER($G66)),NOT(ISNUMBER(Assumptions!$B$4))),"",MAX(0,Assumptions!$B$4-$G66))</f>
        <v/>
      </c>
      <c r="L66" s="10">
        <f>IF(COUNTA($A66:$G66,$I66,$M66)=0,"",IF(OR($A66="",$B66=""),"Review: identify unit",IF($C66="","Review: add size",IF(NOT(ISNUMBER($C66)),"Review: confirm size",IF($E66="","Review: add status",IF($E66="Vacant","Vacant",IF($E66="Reserved","Reserved",IF($E66="Offline","Offline",IF($E66&lt;&gt;"Occupied","Review: confirm status",IF($D66="","Review: add tenant",IF($F66="","Review: add rate",IF(NOT(ISNUMBER($F66)),"Review: confirm rate",IF($F66&lt;=0,"Review: confirm rate",IF($G66="","Review: add paid-through date",IF(NOT(ISNUMBER($G66)),"Review: confirm paid-through date",IF($I66="","Review: add balance",IF(NOT(ISNUMBER($I66)),"Review: confirm balance",IF(NOT(ISNUMBER(Assumptions!$B$4)),"Review: check as-of date",IF(NOT(ISNUMBER(Assumptions!$B$5)),"Review: check threshold",IF(AND($I66&gt;=Assumptions!$B$5,$G66&lt;Assumptions!$B$4),"Review: balance and paid-through",IF($I66&gt;=Assumptions!$B$5,"Review: balance",IF($G66&lt;Assumptions!$B$4,"Review: paid-through","Current"))))))))))))))))))))))</f>
        <v/>
      </c>
      <c r="M66" s="30" t="n"/>
    </row>
    <row r="67">
      <c r="A67" s="23" t="n"/>
      <c r="B67" s="23" t="n"/>
      <c r="C67" s="53" t="n"/>
      <c r="D67" s="23" t="n"/>
      <c r="E67" s="23" t="n"/>
      <c r="F67" s="54" t="n"/>
      <c r="G67" s="55" t="n"/>
      <c r="H67" s="59">
        <f>IF(OR($A67="",$B67="",$E67&lt;&gt;"Occupied",NOT(ISNUMBER($G67))),"",$G67+1)</f>
        <v/>
      </c>
      <c r="I67" s="54" t="n"/>
      <c r="J67" s="60">
        <f>IF(OR($A67="",$B67="",NOT(ISNUMBER($C67)),NOT(ISNUMBER($F67)),$C67&lt;=0),"",IFERROR($F67/$C67,""))</f>
        <v/>
      </c>
      <c r="K67" s="61">
        <f>IF(OR($A67="",$B67="",$E67&lt;&gt;"Occupied",NOT(ISNUMBER($G67)),NOT(ISNUMBER(Assumptions!$B$4))),"",MAX(0,Assumptions!$B$4-$G67))</f>
        <v/>
      </c>
      <c r="L67" s="15">
        <f>IF(COUNTA($A67:$G67,$I67,$M67)=0,"",IF(OR($A67="",$B67=""),"Review: identify unit",IF($C67="","Review: add size",IF(NOT(ISNUMBER($C67)),"Review: confirm size",IF($E67="","Review: add status",IF($E67="Vacant","Vacant",IF($E67="Reserved","Reserved",IF($E67="Offline","Offline",IF($E67&lt;&gt;"Occupied","Review: confirm status",IF($D67="","Review: add tenant",IF($F67="","Review: add rate",IF(NOT(ISNUMBER($F67)),"Review: confirm rate",IF($F67&lt;=0,"Review: confirm rate",IF($G67="","Review: add paid-through date",IF(NOT(ISNUMBER($G67)),"Review: confirm paid-through date",IF($I67="","Review: add balance",IF(NOT(ISNUMBER($I67)),"Review: confirm balance",IF(NOT(ISNUMBER(Assumptions!$B$4)),"Review: check as-of date",IF(NOT(ISNUMBER(Assumptions!$B$5)),"Review: check threshold",IF(AND($I67&gt;=Assumptions!$B$5,$G67&lt;Assumptions!$B$4),"Review: balance and paid-through",IF($I67&gt;=Assumptions!$B$5,"Review: balance",IF($G67&lt;Assumptions!$B$4,"Review: paid-through","Current"))))))))))))))))))))))</f>
        <v/>
      </c>
      <c r="M67" s="30" t="n"/>
    </row>
    <row r="68">
      <c r="A68" s="23" t="n"/>
      <c r="B68" s="23" t="n"/>
      <c r="C68" s="53" t="n"/>
      <c r="D68" s="23" t="n"/>
      <c r="E68" s="23" t="n"/>
      <c r="F68" s="54" t="n"/>
      <c r="G68" s="55" t="n"/>
      <c r="H68" s="56">
        <f>IF(OR($A68="",$B68="",$E68&lt;&gt;"Occupied",NOT(ISNUMBER($G68))),"",$G68+1)</f>
        <v/>
      </c>
      <c r="I68" s="54" t="n"/>
      <c r="J68" s="57">
        <f>IF(OR($A68="",$B68="",NOT(ISNUMBER($C68)),NOT(ISNUMBER($F68)),$C68&lt;=0),"",IFERROR($F68/$C68,""))</f>
        <v/>
      </c>
      <c r="K68" s="58">
        <f>IF(OR($A68="",$B68="",$E68&lt;&gt;"Occupied",NOT(ISNUMBER($G68)),NOT(ISNUMBER(Assumptions!$B$4))),"",MAX(0,Assumptions!$B$4-$G68))</f>
        <v/>
      </c>
      <c r="L68" s="10">
        <f>IF(COUNTA($A68:$G68,$I68,$M68)=0,"",IF(OR($A68="",$B68=""),"Review: identify unit",IF($C68="","Review: add size",IF(NOT(ISNUMBER($C68)),"Review: confirm size",IF($E68="","Review: add status",IF($E68="Vacant","Vacant",IF($E68="Reserved","Reserved",IF($E68="Offline","Offline",IF($E68&lt;&gt;"Occupied","Review: confirm status",IF($D68="","Review: add tenant",IF($F68="","Review: add rate",IF(NOT(ISNUMBER($F68)),"Review: confirm rate",IF($F68&lt;=0,"Review: confirm rate",IF($G68="","Review: add paid-through date",IF(NOT(ISNUMBER($G68)),"Review: confirm paid-through date",IF($I68="","Review: add balance",IF(NOT(ISNUMBER($I68)),"Review: confirm balance",IF(NOT(ISNUMBER(Assumptions!$B$4)),"Review: check as-of date",IF(NOT(ISNUMBER(Assumptions!$B$5)),"Review: check threshold",IF(AND($I68&gt;=Assumptions!$B$5,$G68&lt;Assumptions!$B$4),"Review: balance and paid-through",IF($I68&gt;=Assumptions!$B$5,"Review: balance",IF($G68&lt;Assumptions!$B$4,"Review: paid-through","Current"))))))))))))))))))))))</f>
        <v/>
      </c>
      <c r="M68" s="30" t="n"/>
    </row>
    <row r="69">
      <c r="A69" s="23" t="n"/>
      <c r="B69" s="23" t="n"/>
      <c r="C69" s="53" t="n"/>
      <c r="D69" s="23" t="n"/>
      <c r="E69" s="23" t="n"/>
      <c r="F69" s="54" t="n"/>
      <c r="G69" s="55" t="n"/>
      <c r="H69" s="59">
        <f>IF(OR($A69="",$B69="",$E69&lt;&gt;"Occupied",NOT(ISNUMBER($G69))),"",$G69+1)</f>
        <v/>
      </c>
      <c r="I69" s="54" t="n"/>
      <c r="J69" s="60">
        <f>IF(OR($A69="",$B69="",NOT(ISNUMBER($C69)),NOT(ISNUMBER($F69)),$C69&lt;=0),"",IFERROR($F69/$C69,""))</f>
        <v/>
      </c>
      <c r="K69" s="61">
        <f>IF(OR($A69="",$B69="",$E69&lt;&gt;"Occupied",NOT(ISNUMBER($G69)),NOT(ISNUMBER(Assumptions!$B$4))),"",MAX(0,Assumptions!$B$4-$G69))</f>
        <v/>
      </c>
      <c r="L69" s="15">
        <f>IF(COUNTA($A69:$G69,$I69,$M69)=0,"",IF(OR($A69="",$B69=""),"Review: identify unit",IF($C69="","Review: add size",IF(NOT(ISNUMBER($C69)),"Review: confirm size",IF($E69="","Review: add status",IF($E69="Vacant","Vacant",IF($E69="Reserved","Reserved",IF($E69="Offline","Offline",IF($E69&lt;&gt;"Occupied","Review: confirm status",IF($D69="","Review: add tenant",IF($F69="","Review: add rate",IF(NOT(ISNUMBER($F69)),"Review: confirm rate",IF($F69&lt;=0,"Review: confirm rate",IF($G69="","Review: add paid-through date",IF(NOT(ISNUMBER($G69)),"Review: confirm paid-through date",IF($I69="","Review: add balance",IF(NOT(ISNUMBER($I69)),"Review: confirm balance",IF(NOT(ISNUMBER(Assumptions!$B$4)),"Review: check as-of date",IF(NOT(ISNUMBER(Assumptions!$B$5)),"Review: check threshold",IF(AND($I69&gt;=Assumptions!$B$5,$G69&lt;Assumptions!$B$4),"Review: balance and paid-through",IF($I69&gt;=Assumptions!$B$5,"Review: balance",IF($G69&lt;Assumptions!$B$4,"Review: paid-through","Current"))))))))))))))))))))))</f>
        <v/>
      </c>
      <c r="M69" s="30" t="n"/>
    </row>
    <row r="70">
      <c r="A70" s="23" t="n"/>
      <c r="B70" s="23" t="n"/>
      <c r="C70" s="53" t="n"/>
      <c r="D70" s="23" t="n"/>
      <c r="E70" s="23" t="n"/>
      <c r="F70" s="54" t="n"/>
      <c r="G70" s="55" t="n"/>
      <c r="H70" s="56">
        <f>IF(OR($A70="",$B70="",$E70&lt;&gt;"Occupied",NOT(ISNUMBER($G70))),"",$G70+1)</f>
        <v/>
      </c>
      <c r="I70" s="54" t="n"/>
      <c r="J70" s="57">
        <f>IF(OR($A70="",$B70="",NOT(ISNUMBER($C70)),NOT(ISNUMBER($F70)),$C70&lt;=0),"",IFERROR($F70/$C70,""))</f>
        <v/>
      </c>
      <c r="K70" s="58">
        <f>IF(OR($A70="",$B70="",$E70&lt;&gt;"Occupied",NOT(ISNUMBER($G70)),NOT(ISNUMBER(Assumptions!$B$4))),"",MAX(0,Assumptions!$B$4-$G70))</f>
        <v/>
      </c>
      <c r="L70" s="10">
        <f>IF(COUNTA($A70:$G70,$I70,$M70)=0,"",IF(OR($A70="",$B70=""),"Review: identify unit",IF($C70="","Review: add size",IF(NOT(ISNUMBER($C70)),"Review: confirm size",IF($E70="","Review: add status",IF($E70="Vacant","Vacant",IF($E70="Reserved","Reserved",IF($E70="Offline","Offline",IF($E70&lt;&gt;"Occupied","Review: confirm status",IF($D70="","Review: add tenant",IF($F70="","Review: add rate",IF(NOT(ISNUMBER($F70)),"Review: confirm rate",IF($F70&lt;=0,"Review: confirm rate",IF($G70="","Review: add paid-through date",IF(NOT(ISNUMBER($G70)),"Review: confirm paid-through date",IF($I70="","Review: add balance",IF(NOT(ISNUMBER($I70)),"Review: confirm balance",IF(NOT(ISNUMBER(Assumptions!$B$4)),"Review: check as-of date",IF(NOT(ISNUMBER(Assumptions!$B$5)),"Review: check threshold",IF(AND($I70&gt;=Assumptions!$B$5,$G70&lt;Assumptions!$B$4),"Review: balance and paid-through",IF($I70&gt;=Assumptions!$B$5,"Review: balance",IF($G70&lt;Assumptions!$B$4,"Review: paid-through","Current"))))))))))))))))))))))</f>
        <v/>
      </c>
      <c r="M70" s="30" t="n"/>
    </row>
    <row r="71">
      <c r="A71" s="23" t="n"/>
      <c r="B71" s="23" t="n"/>
      <c r="C71" s="53" t="n"/>
      <c r="D71" s="23" t="n"/>
      <c r="E71" s="23" t="n"/>
      <c r="F71" s="54" t="n"/>
      <c r="G71" s="55" t="n"/>
      <c r="H71" s="59">
        <f>IF(OR($A71="",$B71="",$E71&lt;&gt;"Occupied",NOT(ISNUMBER($G71))),"",$G71+1)</f>
        <v/>
      </c>
      <c r="I71" s="54" t="n"/>
      <c r="J71" s="60">
        <f>IF(OR($A71="",$B71="",NOT(ISNUMBER($C71)),NOT(ISNUMBER($F71)),$C71&lt;=0),"",IFERROR($F71/$C71,""))</f>
        <v/>
      </c>
      <c r="K71" s="61">
        <f>IF(OR($A71="",$B71="",$E71&lt;&gt;"Occupied",NOT(ISNUMBER($G71)),NOT(ISNUMBER(Assumptions!$B$4))),"",MAX(0,Assumptions!$B$4-$G71))</f>
        <v/>
      </c>
      <c r="L71" s="15">
        <f>IF(COUNTA($A71:$G71,$I71,$M71)=0,"",IF(OR($A71="",$B71=""),"Review: identify unit",IF($C71="","Review: add size",IF(NOT(ISNUMBER($C71)),"Review: confirm size",IF($E71="","Review: add status",IF($E71="Vacant","Vacant",IF($E71="Reserved","Reserved",IF($E71="Offline","Offline",IF($E71&lt;&gt;"Occupied","Review: confirm status",IF($D71="","Review: add tenant",IF($F71="","Review: add rate",IF(NOT(ISNUMBER($F71)),"Review: confirm rate",IF($F71&lt;=0,"Review: confirm rate",IF($G71="","Review: add paid-through date",IF(NOT(ISNUMBER($G71)),"Review: confirm paid-through date",IF($I71="","Review: add balance",IF(NOT(ISNUMBER($I71)),"Review: confirm balance",IF(NOT(ISNUMBER(Assumptions!$B$4)),"Review: check as-of date",IF(NOT(ISNUMBER(Assumptions!$B$5)),"Review: check threshold",IF(AND($I71&gt;=Assumptions!$B$5,$G71&lt;Assumptions!$B$4),"Review: balance and paid-through",IF($I71&gt;=Assumptions!$B$5,"Review: balance",IF($G71&lt;Assumptions!$B$4,"Review: paid-through","Current"))))))))))))))))))))))</f>
        <v/>
      </c>
      <c r="M71" s="30" t="n"/>
    </row>
    <row r="72">
      <c r="A72" s="23" t="n"/>
      <c r="B72" s="23" t="n"/>
      <c r="C72" s="53" t="n"/>
      <c r="D72" s="23" t="n"/>
      <c r="E72" s="23" t="n"/>
      <c r="F72" s="54" t="n"/>
      <c r="G72" s="55" t="n"/>
      <c r="H72" s="56">
        <f>IF(OR($A72="",$B72="",$E72&lt;&gt;"Occupied",NOT(ISNUMBER($G72))),"",$G72+1)</f>
        <v/>
      </c>
      <c r="I72" s="54" t="n"/>
      <c r="J72" s="57">
        <f>IF(OR($A72="",$B72="",NOT(ISNUMBER($C72)),NOT(ISNUMBER($F72)),$C72&lt;=0),"",IFERROR($F72/$C72,""))</f>
        <v/>
      </c>
      <c r="K72" s="58">
        <f>IF(OR($A72="",$B72="",$E72&lt;&gt;"Occupied",NOT(ISNUMBER($G72)),NOT(ISNUMBER(Assumptions!$B$4))),"",MAX(0,Assumptions!$B$4-$G72))</f>
        <v/>
      </c>
      <c r="L72" s="10">
        <f>IF(COUNTA($A72:$G72,$I72,$M72)=0,"",IF(OR($A72="",$B72=""),"Review: identify unit",IF($C72="","Review: add size",IF(NOT(ISNUMBER($C72)),"Review: confirm size",IF($E72="","Review: add status",IF($E72="Vacant","Vacant",IF($E72="Reserved","Reserved",IF($E72="Offline","Offline",IF($E72&lt;&gt;"Occupied","Review: confirm status",IF($D72="","Review: add tenant",IF($F72="","Review: add rate",IF(NOT(ISNUMBER($F72)),"Review: confirm rate",IF($F72&lt;=0,"Review: confirm rate",IF($G72="","Review: add paid-through date",IF(NOT(ISNUMBER($G72)),"Review: confirm paid-through date",IF($I72="","Review: add balance",IF(NOT(ISNUMBER($I72)),"Review: confirm balance",IF(NOT(ISNUMBER(Assumptions!$B$4)),"Review: check as-of date",IF(NOT(ISNUMBER(Assumptions!$B$5)),"Review: check threshold",IF(AND($I72&gt;=Assumptions!$B$5,$G72&lt;Assumptions!$B$4),"Review: balance and paid-through",IF($I72&gt;=Assumptions!$B$5,"Review: balance",IF($G72&lt;Assumptions!$B$4,"Review: paid-through","Current"))))))))))))))))))))))</f>
        <v/>
      </c>
      <c r="M72" s="30" t="n"/>
    </row>
    <row r="73">
      <c r="A73" s="23" t="n"/>
      <c r="B73" s="23" t="n"/>
      <c r="C73" s="53" t="n"/>
      <c r="D73" s="23" t="n"/>
      <c r="E73" s="23" t="n"/>
      <c r="F73" s="54" t="n"/>
      <c r="G73" s="55" t="n"/>
      <c r="H73" s="59">
        <f>IF(OR($A73="",$B73="",$E73&lt;&gt;"Occupied",NOT(ISNUMBER($G73))),"",$G73+1)</f>
        <v/>
      </c>
      <c r="I73" s="54" t="n"/>
      <c r="J73" s="60">
        <f>IF(OR($A73="",$B73="",NOT(ISNUMBER($C73)),NOT(ISNUMBER($F73)),$C73&lt;=0),"",IFERROR($F73/$C73,""))</f>
        <v/>
      </c>
      <c r="K73" s="61">
        <f>IF(OR($A73="",$B73="",$E73&lt;&gt;"Occupied",NOT(ISNUMBER($G73)),NOT(ISNUMBER(Assumptions!$B$4))),"",MAX(0,Assumptions!$B$4-$G73))</f>
        <v/>
      </c>
      <c r="L73" s="15">
        <f>IF(COUNTA($A73:$G73,$I73,$M73)=0,"",IF(OR($A73="",$B73=""),"Review: identify unit",IF($C73="","Review: add size",IF(NOT(ISNUMBER($C73)),"Review: confirm size",IF($E73="","Review: add status",IF($E73="Vacant","Vacant",IF($E73="Reserved","Reserved",IF($E73="Offline","Offline",IF($E73&lt;&gt;"Occupied","Review: confirm status",IF($D73="","Review: add tenant",IF($F73="","Review: add rate",IF(NOT(ISNUMBER($F73)),"Review: confirm rate",IF($F73&lt;=0,"Review: confirm rate",IF($G73="","Review: add paid-through date",IF(NOT(ISNUMBER($G73)),"Review: confirm paid-through date",IF($I73="","Review: add balance",IF(NOT(ISNUMBER($I73)),"Review: confirm balance",IF(NOT(ISNUMBER(Assumptions!$B$4)),"Review: check as-of date",IF(NOT(ISNUMBER(Assumptions!$B$5)),"Review: check threshold",IF(AND($I73&gt;=Assumptions!$B$5,$G73&lt;Assumptions!$B$4),"Review: balance and paid-through",IF($I73&gt;=Assumptions!$B$5,"Review: balance",IF($G73&lt;Assumptions!$B$4,"Review: paid-through","Current"))))))))))))))))))))))</f>
        <v/>
      </c>
      <c r="M73" s="30" t="n"/>
    </row>
    <row r="74">
      <c r="A74" s="23" t="n"/>
      <c r="B74" s="23" t="n"/>
      <c r="C74" s="53" t="n"/>
      <c r="D74" s="23" t="n"/>
      <c r="E74" s="23" t="n"/>
      <c r="F74" s="54" t="n"/>
      <c r="G74" s="55" t="n"/>
      <c r="H74" s="56">
        <f>IF(OR($A74="",$B74="",$E74&lt;&gt;"Occupied",NOT(ISNUMBER($G74))),"",$G74+1)</f>
        <v/>
      </c>
      <c r="I74" s="54" t="n"/>
      <c r="J74" s="57">
        <f>IF(OR($A74="",$B74="",NOT(ISNUMBER($C74)),NOT(ISNUMBER($F74)),$C74&lt;=0),"",IFERROR($F74/$C74,""))</f>
        <v/>
      </c>
      <c r="K74" s="58">
        <f>IF(OR($A74="",$B74="",$E74&lt;&gt;"Occupied",NOT(ISNUMBER($G74)),NOT(ISNUMBER(Assumptions!$B$4))),"",MAX(0,Assumptions!$B$4-$G74))</f>
        <v/>
      </c>
      <c r="L74" s="10">
        <f>IF(COUNTA($A74:$G74,$I74,$M74)=0,"",IF(OR($A74="",$B74=""),"Review: identify unit",IF($C74="","Review: add size",IF(NOT(ISNUMBER($C74)),"Review: confirm size",IF($E74="","Review: add status",IF($E74="Vacant","Vacant",IF($E74="Reserved","Reserved",IF($E74="Offline","Offline",IF($E74&lt;&gt;"Occupied","Review: confirm status",IF($D74="","Review: add tenant",IF($F74="","Review: add rate",IF(NOT(ISNUMBER($F74)),"Review: confirm rate",IF($F74&lt;=0,"Review: confirm rate",IF($G74="","Review: add paid-through date",IF(NOT(ISNUMBER($G74)),"Review: confirm paid-through date",IF($I74="","Review: add balance",IF(NOT(ISNUMBER($I74)),"Review: confirm balance",IF(NOT(ISNUMBER(Assumptions!$B$4)),"Review: check as-of date",IF(NOT(ISNUMBER(Assumptions!$B$5)),"Review: check threshold",IF(AND($I74&gt;=Assumptions!$B$5,$G74&lt;Assumptions!$B$4),"Review: balance and paid-through",IF($I74&gt;=Assumptions!$B$5,"Review: balance",IF($G74&lt;Assumptions!$B$4,"Review: paid-through","Current"))))))))))))))))))))))</f>
        <v/>
      </c>
      <c r="M74" s="30" t="n"/>
    </row>
    <row r="75">
      <c r="A75" s="23" t="n"/>
      <c r="B75" s="23" t="n"/>
      <c r="C75" s="53" t="n"/>
      <c r="D75" s="23" t="n"/>
      <c r="E75" s="23" t="n"/>
      <c r="F75" s="54" t="n"/>
      <c r="G75" s="55" t="n"/>
      <c r="H75" s="59">
        <f>IF(OR($A75="",$B75="",$E75&lt;&gt;"Occupied",NOT(ISNUMBER($G75))),"",$G75+1)</f>
        <v/>
      </c>
      <c r="I75" s="54" t="n"/>
      <c r="J75" s="60">
        <f>IF(OR($A75="",$B75="",NOT(ISNUMBER($C75)),NOT(ISNUMBER($F75)),$C75&lt;=0),"",IFERROR($F75/$C75,""))</f>
        <v/>
      </c>
      <c r="K75" s="61">
        <f>IF(OR($A75="",$B75="",$E75&lt;&gt;"Occupied",NOT(ISNUMBER($G75)),NOT(ISNUMBER(Assumptions!$B$4))),"",MAX(0,Assumptions!$B$4-$G75))</f>
        <v/>
      </c>
      <c r="L75" s="15">
        <f>IF(COUNTA($A75:$G75,$I75,$M75)=0,"",IF(OR($A75="",$B75=""),"Review: identify unit",IF($C75="","Review: add size",IF(NOT(ISNUMBER($C75)),"Review: confirm size",IF($E75="","Review: add status",IF($E75="Vacant","Vacant",IF($E75="Reserved","Reserved",IF($E75="Offline","Offline",IF($E75&lt;&gt;"Occupied","Review: confirm status",IF($D75="","Review: add tenant",IF($F75="","Review: add rate",IF(NOT(ISNUMBER($F75)),"Review: confirm rate",IF($F75&lt;=0,"Review: confirm rate",IF($G75="","Review: add paid-through date",IF(NOT(ISNUMBER($G75)),"Review: confirm paid-through date",IF($I75="","Review: add balance",IF(NOT(ISNUMBER($I75)),"Review: confirm balance",IF(NOT(ISNUMBER(Assumptions!$B$4)),"Review: check as-of date",IF(NOT(ISNUMBER(Assumptions!$B$5)),"Review: check threshold",IF(AND($I75&gt;=Assumptions!$B$5,$G75&lt;Assumptions!$B$4),"Review: balance and paid-through",IF($I75&gt;=Assumptions!$B$5,"Review: balance",IF($G75&lt;Assumptions!$B$4,"Review: paid-through","Current"))))))))))))))))))))))</f>
        <v/>
      </c>
      <c r="M75" s="30" t="n"/>
    </row>
    <row r="76">
      <c r="A76" s="23" t="n"/>
      <c r="B76" s="23" t="n"/>
      <c r="C76" s="53" t="n"/>
      <c r="D76" s="23" t="n"/>
      <c r="E76" s="23" t="n"/>
      <c r="F76" s="54" t="n"/>
      <c r="G76" s="55" t="n"/>
      <c r="H76" s="56">
        <f>IF(OR($A76="",$B76="",$E76&lt;&gt;"Occupied",NOT(ISNUMBER($G76))),"",$G76+1)</f>
        <v/>
      </c>
      <c r="I76" s="54" t="n"/>
      <c r="J76" s="57">
        <f>IF(OR($A76="",$B76="",NOT(ISNUMBER($C76)),NOT(ISNUMBER($F76)),$C76&lt;=0),"",IFERROR($F76/$C76,""))</f>
        <v/>
      </c>
      <c r="K76" s="58">
        <f>IF(OR($A76="",$B76="",$E76&lt;&gt;"Occupied",NOT(ISNUMBER($G76)),NOT(ISNUMBER(Assumptions!$B$4))),"",MAX(0,Assumptions!$B$4-$G76))</f>
        <v/>
      </c>
      <c r="L76" s="10">
        <f>IF(COUNTA($A76:$G76,$I76,$M76)=0,"",IF(OR($A76="",$B76=""),"Review: identify unit",IF($C76="","Review: add size",IF(NOT(ISNUMBER($C76)),"Review: confirm size",IF($E76="","Review: add status",IF($E76="Vacant","Vacant",IF($E76="Reserved","Reserved",IF($E76="Offline","Offline",IF($E76&lt;&gt;"Occupied","Review: confirm status",IF($D76="","Review: add tenant",IF($F76="","Review: add rate",IF(NOT(ISNUMBER($F76)),"Review: confirm rate",IF($F76&lt;=0,"Review: confirm rate",IF($G76="","Review: add paid-through date",IF(NOT(ISNUMBER($G76)),"Review: confirm paid-through date",IF($I76="","Review: add balance",IF(NOT(ISNUMBER($I76)),"Review: confirm balance",IF(NOT(ISNUMBER(Assumptions!$B$4)),"Review: check as-of date",IF(NOT(ISNUMBER(Assumptions!$B$5)),"Review: check threshold",IF(AND($I76&gt;=Assumptions!$B$5,$G76&lt;Assumptions!$B$4),"Review: balance and paid-through",IF($I76&gt;=Assumptions!$B$5,"Review: balance",IF($G76&lt;Assumptions!$B$4,"Review: paid-through","Current"))))))))))))))))))))))</f>
        <v/>
      </c>
      <c r="M76" s="30" t="n"/>
    </row>
    <row r="77">
      <c r="A77" s="23" t="n"/>
      <c r="B77" s="23" t="n"/>
      <c r="C77" s="53" t="n"/>
      <c r="D77" s="23" t="n"/>
      <c r="E77" s="23" t="n"/>
      <c r="F77" s="54" t="n"/>
      <c r="G77" s="55" t="n"/>
      <c r="H77" s="59">
        <f>IF(OR($A77="",$B77="",$E77&lt;&gt;"Occupied",NOT(ISNUMBER($G77))),"",$G77+1)</f>
        <v/>
      </c>
      <c r="I77" s="54" t="n"/>
      <c r="J77" s="60">
        <f>IF(OR($A77="",$B77="",NOT(ISNUMBER($C77)),NOT(ISNUMBER($F77)),$C77&lt;=0),"",IFERROR($F77/$C77,""))</f>
        <v/>
      </c>
      <c r="K77" s="61">
        <f>IF(OR($A77="",$B77="",$E77&lt;&gt;"Occupied",NOT(ISNUMBER($G77)),NOT(ISNUMBER(Assumptions!$B$4))),"",MAX(0,Assumptions!$B$4-$G77))</f>
        <v/>
      </c>
      <c r="L77" s="15">
        <f>IF(COUNTA($A77:$G77,$I77,$M77)=0,"",IF(OR($A77="",$B77=""),"Review: identify unit",IF($C77="","Review: add size",IF(NOT(ISNUMBER($C77)),"Review: confirm size",IF($E77="","Review: add status",IF($E77="Vacant","Vacant",IF($E77="Reserved","Reserved",IF($E77="Offline","Offline",IF($E77&lt;&gt;"Occupied","Review: confirm status",IF($D77="","Review: add tenant",IF($F77="","Review: add rate",IF(NOT(ISNUMBER($F77)),"Review: confirm rate",IF($F77&lt;=0,"Review: confirm rate",IF($G77="","Review: add paid-through date",IF(NOT(ISNUMBER($G77)),"Review: confirm paid-through date",IF($I77="","Review: add balance",IF(NOT(ISNUMBER($I77)),"Review: confirm balance",IF(NOT(ISNUMBER(Assumptions!$B$4)),"Review: check as-of date",IF(NOT(ISNUMBER(Assumptions!$B$5)),"Review: check threshold",IF(AND($I77&gt;=Assumptions!$B$5,$G77&lt;Assumptions!$B$4),"Review: balance and paid-through",IF($I77&gt;=Assumptions!$B$5,"Review: balance",IF($G77&lt;Assumptions!$B$4,"Review: paid-through","Current"))))))))))))))))))))))</f>
        <v/>
      </c>
      <c r="M77" s="30" t="n"/>
    </row>
    <row r="78">
      <c r="A78" s="23" t="n"/>
      <c r="B78" s="23" t="n"/>
      <c r="C78" s="53" t="n"/>
      <c r="D78" s="23" t="n"/>
      <c r="E78" s="23" t="n"/>
      <c r="F78" s="54" t="n"/>
      <c r="G78" s="55" t="n"/>
      <c r="H78" s="56">
        <f>IF(OR($A78="",$B78="",$E78&lt;&gt;"Occupied",NOT(ISNUMBER($G78))),"",$G78+1)</f>
        <v/>
      </c>
      <c r="I78" s="54" t="n"/>
      <c r="J78" s="57">
        <f>IF(OR($A78="",$B78="",NOT(ISNUMBER($C78)),NOT(ISNUMBER($F78)),$C78&lt;=0),"",IFERROR($F78/$C78,""))</f>
        <v/>
      </c>
      <c r="K78" s="58">
        <f>IF(OR($A78="",$B78="",$E78&lt;&gt;"Occupied",NOT(ISNUMBER($G78)),NOT(ISNUMBER(Assumptions!$B$4))),"",MAX(0,Assumptions!$B$4-$G78))</f>
        <v/>
      </c>
      <c r="L78" s="10">
        <f>IF(COUNTA($A78:$G78,$I78,$M78)=0,"",IF(OR($A78="",$B78=""),"Review: identify unit",IF($C78="","Review: add size",IF(NOT(ISNUMBER($C78)),"Review: confirm size",IF($E78="","Review: add status",IF($E78="Vacant","Vacant",IF($E78="Reserved","Reserved",IF($E78="Offline","Offline",IF($E78&lt;&gt;"Occupied","Review: confirm status",IF($D78="","Review: add tenant",IF($F78="","Review: add rate",IF(NOT(ISNUMBER($F78)),"Review: confirm rate",IF($F78&lt;=0,"Review: confirm rate",IF($G78="","Review: add paid-through date",IF(NOT(ISNUMBER($G78)),"Review: confirm paid-through date",IF($I78="","Review: add balance",IF(NOT(ISNUMBER($I78)),"Review: confirm balance",IF(NOT(ISNUMBER(Assumptions!$B$4)),"Review: check as-of date",IF(NOT(ISNUMBER(Assumptions!$B$5)),"Review: check threshold",IF(AND($I78&gt;=Assumptions!$B$5,$G78&lt;Assumptions!$B$4),"Review: balance and paid-through",IF($I78&gt;=Assumptions!$B$5,"Review: balance",IF($G78&lt;Assumptions!$B$4,"Review: paid-through","Current"))))))))))))))))))))))</f>
        <v/>
      </c>
      <c r="M78" s="30" t="n"/>
    </row>
    <row r="79">
      <c r="A79" s="23" t="n"/>
      <c r="B79" s="23" t="n"/>
      <c r="C79" s="53" t="n"/>
      <c r="D79" s="23" t="n"/>
      <c r="E79" s="23" t="n"/>
      <c r="F79" s="54" t="n"/>
      <c r="G79" s="55" t="n"/>
      <c r="H79" s="59">
        <f>IF(OR($A79="",$B79="",$E79&lt;&gt;"Occupied",NOT(ISNUMBER($G79))),"",$G79+1)</f>
        <v/>
      </c>
      <c r="I79" s="54" t="n"/>
      <c r="J79" s="60">
        <f>IF(OR($A79="",$B79="",NOT(ISNUMBER($C79)),NOT(ISNUMBER($F79)),$C79&lt;=0),"",IFERROR($F79/$C79,""))</f>
        <v/>
      </c>
      <c r="K79" s="61">
        <f>IF(OR($A79="",$B79="",$E79&lt;&gt;"Occupied",NOT(ISNUMBER($G79)),NOT(ISNUMBER(Assumptions!$B$4))),"",MAX(0,Assumptions!$B$4-$G79))</f>
        <v/>
      </c>
      <c r="L79" s="15">
        <f>IF(COUNTA($A79:$G79,$I79,$M79)=0,"",IF(OR($A79="",$B79=""),"Review: identify unit",IF($C79="","Review: add size",IF(NOT(ISNUMBER($C79)),"Review: confirm size",IF($E79="","Review: add status",IF($E79="Vacant","Vacant",IF($E79="Reserved","Reserved",IF($E79="Offline","Offline",IF($E79&lt;&gt;"Occupied","Review: confirm status",IF($D79="","Review: add tenant",IF($F79="","Review: add rate",IF(NOT(ISNUMBER($F79)),"Review: confirm rate",IF($F79&lt;=0,"Review: confirm rate",IF($G79="","Review: add paid-through date",IF(NOT(ISNUMBER($G79)),"Review: confirm paid-through date",IF($I79="","Review: add balance",IF(NOT(ISNUMBER($I79)),"Review: confirm balance",IF(NOT(ISNUMBER(Assumptions!$B$4)),"Review: check as-of date",IF(NOT(ISNUMBER(Assumptions!$B$5)),"Review: check threshold",IF(AND($I79&gt;=Assumptions!$B$5,$G79&lt;Assumptions!$B$4),"Review: balance and paid-through",IF($I79&gt;=Assumptions!$B$5,"Review: balance",IF($G79&lt;Assumptions!$B$4,"Review: paid-through","Current"))))))))))))))))))))))</f>
        <v/>
      </c>
      <c r="M79" s="30" t="n"/>
    </row>
    <row r="80">
      <c r="A80" s="23" t="n"/>
      <c r="B80" s="23" t="n"/>
      <c r="C80" s="53" t="n"/>
      <c r="D80" s="23" t="n"/>
      <c r="E80" s="23" t="n"/>
      <c r="F80" s="54" t="n"/>
      <c r="G80" s="55" t="n"/>
      <c r="H80" s="56">
        <f>IF(OR($A80="",$B80="",$E80&lt;&gt;"Occupied",NOT(ISNUMBER($G80))),"",$G80+1)</f>
        <v/>
      </c>
      <c r="I80" s="54" t="n"/>
      <c r="J80" s="57">
        <f>IF(OR($A80="",$B80="",NOT(ISNUMBER($C80)),NOT(ISNUMBER($F80)),$C80&lt;=0),"",IFERROR($F80/$C80,""))</f>
        <v/>
      </c>
      <c r="K80" s="58">
        <f>IF(OR($A80="",$B80="",$E80&lt;&gt;"Occupied",NOT(ISNUMBER($G80)),NOT(ISNUMBER(Assumptions!$B$4))),"",MAX(0,Assumptions!$B$4-$G80))</f>
        <v/>
      </c>
      <c r="L80" s="10">
        <f>IF(COUNTA($A80:$G80,$I80,$M80)=0,"",IF(OR($A80="",$B80=""),"Review: identify unit",IF($C80="","Review: add size",IF(NOT(ISNUMBER($C80)),"Review: confirm size",IF($E80="","Review: add status",IF($E80="Vacant","Vacant",IF($E80="Reserved","Reserved",IF($E80="Offline","Offline",IF($E80&lt;&gt;"Occupied","Review: confirm status",IF($D80="","Review: add tenant",IF($F80="","Review: add rate",IF(NOT(ISNUMBER($F80)),"Review: confirm rate",IF($F80&lt;=0,"Review: confirm rate",IF($G80="","Review: add paid-through date",IF(NOT(ISNUMBER($G80)),"Review: confirm paid-through date",IF($I80="","Review: add balance",IF(NOT(ISNUMBER($I80)),"Review: confirm balance",IF(NOT(ISNUMBER(Assumptions!$B$4)),"Review: check as-of date",IF(NOT(ISNUMBER(Assumptions!$B$5)),"Review: check threshold",IF(AND($I80&gt;=Assumptions!$B$5,$G80&lt;Assumptions!$B$4),"Review: balance and paid-through",IF($I80&gt;=Assumptions!$B$5,"Review: balance",IF($G80&lt;Assumptions!$B$4,"Review: paid-through","Current"))))))))))))))))))))))</f>
        <v/>
      </c>
      <c r="M80" s="30" t="n"/>
    </row>
    <row r="81">
      <c r="A81" s="23" t="n"/>
      <c r="B81" s="23" t="n"/>
      <c r="C81" s="53" t="n"/>
      <c r="D81" s="23" t="n"/>
      <c r="E81" s="23" t="n"/>
      <c r="F81" s="54" t="n"/>
      <c r="G81" s="55" t="n"/>
      <c r="H81" s="59">
        <f>IF(OR($A81="",$B81="",$E81&lt;&gt;"Occupied",NOT(ISNUMBER($G81))),"",$G81+1)</f>
        <v/>
      </c>
      <c r="I81" s="54" t="n"/>
      <c r="J81" s="60">
        <f>IF(OR($A81="",$B81="",NOT(ISNUMBER($C81)),NOT(ISNUMBER($F81)),$C81&lt;=0),"",IFERROR($F81/$C81,""))</f>
        <v/>
      </c>
      <c r="K81" s="61">
        <f>IF(OR($A81="",$B81="",$E81&lt;&gt;"Occupied",NOT(ISNUMBER($G81)),NOT(ISNUMBER(Assumptions!$B$4))),"",MAX(0,Assumptions!$B$4-$G81))</f>
        <v/>
      </c>
      <c r="L81" s="15">
        <f>IF(COUNTA($A81:$G81,$I81,$M81)=0,"",IF(OR($A81="",$B81=""),"Review: identify unit",IF($C81="","Review: add size",IF(NOT(ISNUMBER($C81)),"Review: confirm size",IF($E81="","Review: add status",IF($E81="Vacant","Vacant",IF($E81="Reserved","Reserved",IF($E81="Offline","Offline",IF($E81&lt;&gt;"Occupied","Review: confirm status",IF($D81="","Review: add tenant",IF($F81="","Review: add rate",IF(NOT(ISNUMBER($F81)),"Review: confirm rate",IF($F81&lt;=0,"Review: confirm rate",IF($G81="","Review: add paid-through date",IF(NOT(ISNUMBER($G81)),"Review: confirm paid-through date",IF($I81="","Review: add balance",IF(NOT(ISNUMBER($I81)),"Review: confirm balance",IF(NOT(ISNUMBER(Assumptions!$B$4)),"Review: check as-of date",IF(NOT(ISNUMBER(Assumptions!$B$5)),"Review: check threshold",IF(AND($I81&gt;=Assumptions!$B$5,$G81&lt;Assumptions!$B$4),"Review: balance and paid-through",IF($I81&gt;=Assumptions!$B$5,"Review: balance",IF($G81&lt;Assumptions!$B$4,"Review: paid-through","Current"))))))))))))))))))))))</f>
        <v/>
      </c>
      <c r="M81" s="30" t="n"/>
    </row>
    <row r="82">
      <c r="A82" s="23" t="n"/>
      <c r="B82" s="23" t="n"/>
      <c r="C82" s="53" t="n"/>
      <c r="D82" s="23" t="n"/>
      <c r="E82" s="23" t="n"/>
      <c r="F82" s="54" t="n"/>
      <c r="G82" s="55" t="n"/>
      <c r="H82" s="56">
        <f>IF(OR($A82="",$B82="",$E82&lt;&gt;"Occupied",NOT(ISNUMBER($G82))),"",$G82+1)</f>
        <v/>
      </c>
      <c r="I82" s="54" t="n"/>
      <c r="J82" s="57">
        <f>IF(OR($A82="",$B82="",NOT(ISNUMBER($C82)),NOT(ISNUMBER($F82)),$C82&lt;=0),"",IFERROR($F82/$C82,""))</f>
        <v/>
      </c>
      <c r="K82" s="58">
        <f>IF(OR($A82="",$B82="",$E82&lt;&gt;"Occupied",NOT(ISNUMBER($G82)),NOT(ISNUMBER(Assumptions!$B$4))),"",MAX(0,Assumptions!$B$4-$G82))</f>
        <v/>
      </c>
      <c r="L82" s="10">
        <f>IF(COUNTA($A82:$G82,$I82,$M82)=0,"",IF(OR($A82="",$B82=""),"Review: identify unit",IF($C82="","Review: add size",IF(NOT(ISNUMBER($C82)),"Review: confirm size",IF($E82="","Review: add status",IF($E82="Vacant","Vacant",IF($E82="Reserved","Reserved",IF($E82="Offline","Offline",IF($E82&lt;&gt;"Occupied","Review: confirm status",IF($D82="","Review: add tenant",IF($F82="","Review: add rate",IF(NOT(ISNUMBER($F82)),"Review: confirm rate",IF($F82&lt;=0,"Review: confirm rate",IF($G82="","Review: add paid-through date",IF(NOT(ISNUMBER($G82)),"Review: confirm paid-through date",IF($I82="","Review: add balance",IF(NOT(ISNUMBER($I82)),"Review: confirm balance",IF(NOT(ISNUMBER(Assumptions!$B$4)),"Review: check as-of date",IF(NOT(ISNUMBER(Assumptions!$B$5)),"Review: check threshold",IF(AND($I82&gt;=Assumptions!$B$5,$G82&lt;Assumptions!$B$4),"Review: balance and paid-through",IF($I82&gt;=Assumptions!$B$5,"Review: balance",IF($G82&lt;Assumptions!$B$4,"Review: paid-through","Current"))))))))))))))))))))))</f>
        <v/>
      </c>
      <c r="M82" s="30" t="n"/>
    </row>
    <row r="83">
      <c r="A83" s="23" t="n"/>
      <c r="B83" s="23" t="n"/>
      <c r="C83" s="53" t="n"/>
      <c r="D83" s="23" t="n"/>
      <c r="E83" s="23" t="n"/>
      <c r="F83" s="54" t="n"/>
      <c r="G83" s="55" t="n"/>
      <c r="H83" s="59">
        <f>IF(OR($A83="",$B83="",$E83&lt;&gt;"Occupied",NOT(ISNUMBER($G83))),"",$G83+1)</f>
        <v/>
      </c>
      <c r="I83" s="54" t="n"/>
      <c r="J83" s="60">
        <f>IF(OR($A83="",$B83="",NOT(ISNUMBER($C83)),NOT(ISNUMBER($F83)),$C83&lt;=0),"",IFERROR($F83/$C83,""))</f>
        <v/>
      </c>
      <c r="K83" s="61">
        <f>IF(OR($A83="",$B83="",$E83&lt;&gt;"Occupied",NOT(ISNUMBER($G83)),NOT(ISNUMBER(Assumptions!$B$4))),"",MAX(0,Assumptions!$B$4-$G83))</f>
        <v/>
      </c>
      <c r="L83" s="15">
        <f>IF(COUNTA($A83:$G83,$I83,$M83)=0,"",IF(OR($A83="",$B83=""),"Review: identify unit",IF($C83="","Review: add size",IF(NOT(ISNUMBER($C83)),"Review: confirm size",IF($E83="","Review: add status",IF($E83="Vacant","Vacant",IF($E83="Reserved","Reserved",IF($E83="Offline","Offline",IF($E83&lt;&gt;"Occupied","Review: confirm status",IF($D83="","Review: add tenant",IF($F83="","Review: add rate",IF(NOT(ISNUMBER($F83)),"Review: confirm rate",IF($F83&lt;=0,"Review: confirm rate",IF($G83="","Review: add paid-through date",IF(NOT(ISNUMBER($G83)),"Review: confirm paid-through date",IF($I83="","Review: add balance",IF(NOT(ISNUMBER($I83)),"Review: confirm balance",IF(NOT(ISNUMBER(Assumptions!$B$4)),"Review: check as-of date",IF(NOT(ISNUMBER(Assumptions!$B$5)),"Review: check threshold",IF(AND($I83&gt;=Assumptions!$B$5,$G83&lt;Assumptions!$B$4),"Review: balance and paid-through",IF($I83&gt;=Assumptions!$B$5,"Review: balance",IF($G83&lt;Assumptions!$B$4,"Review: paid-through","Current"))))))))))))))))))))))</f>
        <v/>
      </c>
      <c r="M83" s="30" t="n"/>
    </row>
    <row r="84">
      <c r="A84" s="23" t="n"/>
      <c r="B84" s="23" t="n"/>
      <c r="C84" s="53" t="n"/>
      <c r="D84" s="23" t="n"/>
      <c r="E84" s="23" t="n"/>
      <c r="F84" s="54" t="n"/>
      <c r="G84" s="55" t="n"/>
      <c r="H84" s="56">
        <f>IF(OR($A84="",$B84="",$E84&lt;&gt;"Occupied",NOT(ISNUMBER($G84))),"",$G84+1)</f>
        <v/>
      </c>
      <c r="I84" s="54" t="n"/>
      <c r="J84" s="57">
        <f>IF(OR($A84="",$B84="",NOT(ISNUMBER($C84)),NOT(ISNUMBER($F84)),$C84&lt;=0),"",IFERROR($F84/$C84,""))</f>
        <v/>
      </c>
      <c r="K84" s="58">
        <f>IF(OR($A84="",$B84="",$E84&lt;&gt;"Occupied",NOT(ISNUMBER($G84)),NOT(ISNUMBER(Assumptions!$B$4))),"",MAX(0,Assumptions!$B$4-$G84))</f>
        <v/>
      </c>
      <c r="L84" s="10">
        <f>IF(COUNTA($A84:$G84,$I84,$M84)=0,"",IF(OR($A84="",$B84=""),"Review: identify unit",IF($C84="","Review: add size",IF(NOT(ISNUMBER($C84)),"Review: confirm size",IF($E84="","Review: add status",IF($E84="Vacant","Vacant",IF($E84="Reserved","Reserved",IF($E84="Offline","Offline",IF($E84&lt;&gt;"Occupied","Review: confirm status",IF($D84="","Review: add tenant",IF($F84="","Review: add rate",IF(NOT(ISNUMBER($F84)),"Review: confirm rate",IF($F84&lt;=0,"Review: confirm rate",IF($G84="","Review: add paid-through date",IF(NOT(ISNUMBER($G84)),"Review: confirm paid-through date",IF($I84="","Review: add balance",IF(NOT(ISNUMBER($I84)),"Review: confirm balance",IF(NOT(ISNUMBER(Assumptions!$B$4)),"Review: check as-of date",IF(NOT(ISNUMBER(Assumptions!$B$5)),"Review: check threshold",IF(AND($I84&gt;=Assumptions!$B$5,$G84&lt;Assumptions!$B$4),"Review: balance and paid-through",IF($I84&gt;=Assumptions!$B$5,"Review: balance",IF($G84&lt;Assumptions!$B$4,"Review: paid-through","Current"))))))))))))))))))))))</f>
        <v/>
      </c>
      <c r="M84" s="30" t="n"/>
    </row>
    <row r="85">
      <c r="A85" s="23" t="n"/>
      <c r="B85" s="23" t="n"/>
      <c r="C85" s="53" t="n"/>
      <c r="D85" s="23" t="n"/>
      <c r="E85" s="23" t="n"/>
      <c r="F85" s="54" t="n"/>
      <c r="G85" s="55" t="n"/>
      <c r="H85" s="59">
        <f>IF(OR($A85="",$B85="",$E85&lt;&gt;"Occupied",NOT(ISNUMBER($G85))),"",$G85+1)</f>
        <v/>
      </c>
      <c r="I85" s="54" t="n"/>
      <c r="J85" s="60">
        <f>IF(OR($A85="",$B85="",NOT(ISNUMBER($C85)),NOT(ISNUMBER($F85)),$C85&lt;=0),"",IFERROR($F85/$C85,""))</f>
        <v/>
      </c>
      <c r="K85" s="61">
        <f>IF(OR($A85="",$B85="",$E85&lt;&gt;"Occupied",NOT(ISNUMBER($G85)),NOT(ISNUMBER(Assumptions!$B$4))),"",MAX(0,Assumptions!$B$4-$G85))</f>
        <v/>
      </c>
      <c r="L85" s="15">
        <f>IF(COUNTA($A85:$G85,$I85,$M85)=0,"",IF(OR($A85="",$B85=""),"Review: identify unit",IF($C85="","Review: add size",IF(NOT(ISNUMBER($C85)),"Review: confirm size",IF($E85="","Review: add status",IF($E85="Vacant","Vacant",IF($E85="Reserved","Reserved",IF($E85="Offline","Offline",IF($E85&lt;&gt;"Occupied","Review: confirm status",IF($D85="","Review: add tenant",IF($F85="","Review: add rate",IF(NOT(ISNUMBER($F85)),"Review: confirm rate",IF($F85&lt;=0,"Review: confirm rate",IF($G85="","Review: add paid-through date",IF(NOT(ISNUMBER($G85)),"Review: confirm paid-through date",IF($I85="","Review: add balance",IF(NOT(ISNUMBER($I85)),"Review: confirm balance",IF(NOT(ISNUMBER(Assumptions!$B$4)),"Review: check as-of date",IF(NOT(ISNUMBER(Assumptions!$B$5)),"Review: check threshold",IF(AND($I85&gt;=Assumptions!$B$5,$G85&lt;Assumptions!$B$4),"Review: balance and paid-through",IF($I85&gt;=Assumptions!$B$5,"Review: balance",IF($G85&lt;Assumptions!$B$4,"Review: paid-through","Current"))))))))))))))))))))))</f>
        <v/>
      </c>
      <c r="M85" s="30" t="n"/>
    </row>
    <row r="86">
      <c r="A86" s="23" t="n"/>
      <c r="B86" s="23" t="n"/>
      <c r="C86" s="53" t="n"/>
      <c r="D86" s="23" t="n"/>
      <c r="E86" s="23" t="n"/>
      <c r="F86" s="54" t="n"/>
      <c r="G86" s="55" t="n"/>
      <c r="H86" s="56">
        <f>IF(OR($A86="",$B86="",$E86&lt;&gt;"Occupied",NOT(ISNUMBER($G86))),"",$G86+1)</f>
        <v/>
      </c>
      <c r="I86" s="54" t="n"/>
      <c r="J86" s="57">
        <f>IF(OR($A86="",$B86="",NOT(ISNUMBER($C86)),NOT(ISNUMBER($F86)),$C86&lt;=0),"",IFERROR($F86/$C86,""))</f>
        <v/>
      </c>
      <c r="K86" s="58">
        <f>IF(OR($A86="",$B86="",$E86&lt;&gt;"Occupied",NOT(ISNUMBER($G86)),NOT(ISNUMBER(Assumptions!$B$4))),"",MAX(0,Assumptions!$B$4-$G86))</f>
        <v/>
      </c>
      <c r="L86" s="10">
        <f>IF(COUNTA($A86:$G86,$I86,$M86)=0,"",IF(OR($A86="",$B86=""),"Review: identify unit",IF($C86="","Review: add size",IF(NOT(ISNUMBER($C86)),"Review: confirm size",IF($E86="","Review: add status",IF($E86="Vacant","Vacant",IF($E86="Reserved","Reserved",IF($E86="Offline","Offline",IF($E86&lt;&gt;"Occupied","Review: confirm status",IF($D86="","Review: add tenant",IF($F86="","Review: add rate",IF(NOT(ISNUMBER($F86)),"Review: confirm rate",IF($F86&lt;=0,"Review: confirm rate",IF($G86="","Review: add paid-through date",IF(NOT(ISNUMBER($G86)),"Review: confirm paid-through date",IF($I86="","Review: add balance",IF(NOT(ISNUMBER($I86)),"Review: confirm balance",IF(NOT(ISNUMBER(Assumptions!$B$4)),"Review: check as-of date",IF(NOT(ISNUMBER(Assumptions!$B$5)),"Review: check threshold",IF(AND($I86&gt;=Assumptions!$B$5,$G86&lt;Assumptions!$B$4),"Review: balance and paid-through",IF($I86&gt;=Assumptions!$B$5,"Review: balance",IF($G86&lt;Assumptions!$B$4,"Review: paid-through","Current"))))))))))))))))))))))</f>
        <v/>
      </c>
      <c r="M86" s="30" t="n"/>
    </row>
    <row r="87">
      <c r="A87" s="23" t="n"/>
      <c r="B87" s="23" t="n"/>
      <c r="C87" s="53" t="n"/>
      <c r="D87" s="23" t="n"/>
      <c r="E87" s="23" t="n"/>
      <c r="F87" s="54" t="n"/>
      <c r="G87" s="55" t="n"/>
      <c r="H87" s="59">
        <f>IF(OR($A87="",$B87="",$E87&lt;&gt;"Occupied",NOT(ISNUMBER($G87))),"",$G87+1)</f>
        <v/>
      </c>
      <c r="I87" s="54" t="n"/>
      <c r="J87" s="60">
        <f>IF(OR($A87="",$B87="",NOT(ISNUMBER($C87)),NOT(ISNUMBER($F87)),$C87&lt;=0),"",IFERROR($F87/$C87,""))</f>
        <v/>
      </c>
      <c r="K87" s="61">
        <f>IF(OR($A87="",$B87="",$E87&lt;&gt;"Occupied",NOT(ISNUMBER($G87)),NOT(ISNUMBER(Assumptions!$B$4))),"",MAX(0,Assumptions!$B$4-$G87))</f>
        <v/>
      </c>
      <c r="L87" s="15">
        <f>IF(COUNTA($A87:$G87,$I87,$M87)=0,"",IF(OR($A87="",$B87=""),"Review: identify unit",IF($C87="","Review: add size",IF(NOT(ISNUMBER($C87)),"Review: confirm size",IF($E87="","Review: add status",IF($E87="Vacant","Vacant",IF($E87="Reserved","Reserved",IF($E87="Offline","Offline",IF($E87&lt;&gt;"Occupied","Review: confirm status",IF($D87="","Review: add tenant",IF($F87="","Review: add rate",IF(NOT(ISNUMBER($F87)),"Review: confirm rate",IF($F87&lt;=0,"Review: confirm rate",IF($G87="","Review: add paid-through date",IF(NOT(ISNUMBER($G87)),"Review: confirm paid-through date",IF($I87="","Review: add balance",IF(NOT(ISNUMBER($I87)),"Review: confirm balance",IF(NOT(ISNUMBER(Assumptions!$B$4)),"Review: check as-of date",IF(NOT(ISNUMBER(Assumptions!$B$5)),"Review: check threshold",IF(AND($I87&gt;=Assumptions!$B$5,$G87&lt;Assumptions!$B$4),"Review: balance and paid-through",IF($I87&gt;=Assumptions!$B$5,"Review: balance",IF($G87&lt;Assumptions!$B$4,"Review: paid-through","Current"))))))))))))))))))))))</f>
        <v/>
      </c>
      <c r="M87" s="30" t="n"/>
    </row>
    <row r="88">
      <c r="A88" s="23" t="n"/>
      <c r="B88" s="23" t="n"/>
      <c r="C88" s="53" t="n"/>
      <c r="D88" s="23" t="n"/>
      <c r="E88" s="23" t="n"/>
      <c r="F88" s="54" t="n"/>
      <c r="G88" s="55" t="n"/>
      <c r="H88" s="56">
        <f>IF(OR($A88="",$B88="",$E88&lt;&gt;"Occupied",NOT(ISNUMBER($G88))),"",$G88+1)</f>
        <v/>
      </c>
      <c r="I88" s="54" t="n"/>
      <c r="J88" s="57">
        <f>IF(OR($A88="",$B88="",NOT(ISNUMBER($C88)),NOT(ISNUMBER($F88)),$C88&lt;=0),"",IFERROR($F88/$C88,""))</f>
        <v/>
      </c>
      <c r="K88" s="58">
        <f>IF(OR($A88="",$B88="",$E88&lt;&gt;"Occupied",NOT(ISNUMBER($G88)),NOT(ISNUMBER(Assumptions!$B$4))),"",MAX(0,Assumptions!$B$4-$G88))</f>
        <v/>
      </c>
      <c r="L88" s="10">
        <f>IF(COUNTA($A88:$G88,$I88,$M88)=0,"",IF(OR($A88="",$B88=""),"Review: identify unit",IF($C88="","Review: add size",IF(NOT(ISNUMBER($C88)),"Review: confirm size",IF($E88="","Review: add status",IF($E88="Vacant","Vacant",IF($E88="Reserved","Reserved",IF($E88="Offline","Offline",IF($E88&lt;&gt;"Occupied","Review: confirm status",IF($D88="","Review: add tenant",IF($F88="","Review: add rate",IF(NOT(ISNUMBER($F88)),"Review: confirm rate",IF($F88&lt;=0,"Review: confirm rate",IF($G88="","Review: add paid-through date",IF(NOT(ISNUMBER($G88)),"Review: confirm paid-through date",IF($I88="","Review: add balance",IF(NOT(ISNUMBER($I88)),"Review: confirm balance",IF(NOT(ISNUMBER(Assumptions!$B$4)),"Review: check as-of date",IF(NOT(ISNUMBER(Assumptions!$B$5)),"Review: check threshold",IF(AND($I88&gt;=Assumptions!$B$5,$G88&lt;Assumptions!$B$4),"Review: balance and paid-through",IF($I88&gt;=Assumptions!$B$5,"Review: balance",IF($G88&lt;Assumptions!$B$4,"Review: paid-through","Current"))))))))))))))))))))))</f>
        <v/>
      </c>
      <c r="M88" s="30" t="n"/>
    </row>
    <row r="89">
      <c r="A89" s="23" t="n"/>
      <c r="B89" s="23" t="n"/>
      <c r="C89" s="53" t="n"/>
      <c r="D89" s="23" t="n"/>
      <c r="E89" s="23" t="n"/>
      <c r="F89" s="54" t="n"/>
      <c r="G89" s="55" t="n"/>
      <c r="H89" s="59">
        <f>IF(OR($A89="",$B89="",$E89&lt;&gt;"Occupied",NOT(ISNUMBER($G89))),"",$G89+1)</f>
        <v/>
      </c>
      <c r="I89" s="54" t="n"/>
      <c r="J89" s="60">
        <f>IF(OR($A89="",$B89="",NOT(ISNUMBER($C89)),NOT(ISNUMBER($F89)),$C89&lt;=0),"",IFERROR($F89/$C89,""))</f>
        <v/>
      </c>
      <c r="K89" s="61">
        <f>IF(OR($A89="",$B89="",$E89&lt;&gt;"Occupied",NOT(ISNUMBER($G89)),NOT(ISNUMBER(Assumptions!$B$4))),"",MAX(0,Assumptions!$B$4-$G89))</f>
        <v/>
      </c>
      <c r="L89" s="15">
        <f>IF(COUNTA($A89:$G89,$I89,$M89)=0,"",IF(OR($A89="",$B89=""),"Review: identify unit",IF($C89="","Review: add size",IF(NOT(ISNUMBER($C89)),"Review: confirm size",IF($E89="","Review: add status",IF($E89="Vacant","Vacant",IF($E89="Reserved","Reserved",IF($E89="Offline","Offline",IF($E89&lt;&gt;"Occupied","Review: confirm status",IF($D89="","Review: add tenant",IF($F89="","Review: add rate",IF(NOT(ISNUMBER($F89)),"Review: confirm rate",IF($F89&lt;=0,"Review: confirm rate",IF($G89="","Review: add paid-through date",IF(NOT(ISNUMBER($G89)),"Review: confirm paid-through date",IF($I89="","Review: add balance",IF(NOT(ISNUMBER($I89)),"Review: confirm balance",IF(NOT(ISNUMBER(Assumptions!$B$4)),"Review: check as-of date",IF(NOT(ISNUMBER(Assumptions!$B$5)),"Review: check threshold",IF(AND($I89&gt;=Assumptions!$B$5,$G89&lt;Assumptions!$B$4),"Review: balance and paid-through",IF($I89&gt;=Assumptions!$B$5,"Review: balance",IF($G89&lt;Assumptions!$B$4,"Review: paid-through","Current"))))))))))))))))))))))</f>
        <v/>
      </c>
      <c r="M89" s="30" t="n"/>
    </row>
    <row r="90">
      <c r="A90" s="23" t="n"/>
      <c r="B90" s="23" t="n"/>
      <c r="C90" s="53" t="n"/>
      <c r="D90" s="23" t="n"/>
      <c r="E90" s="23" t="n"/>
      <c r="F90" s="54" t="n"/>
      <c r="G90" s="55" t="n"/>
      <c r="H90" s="56">
        <f>IF(OR($A90="",$B90="",$E90&lt;&gt;"Occupied",NOT(ISNUMBER($G90))),"",$G90+1)</f>
        <v/>
      </c>
      <c r="I90" s="54" t="n"/>
      <c r="J90" s="57">
        <f>IF(OR($A90="",$B90="",NOT(ISNUMBER($C90)),NOT(ISNUMBER($F90)),$C90&lt;=0),"",IFERROR($F90/$C90,""))</f>
        <v/>
      </c>
      <c r="K90" s="58">
        <f>IF(OR($A90="",$B90="",$E90&lt;&gt;"Occupied",NOT(ISNUMBER($G90)),NOT(ISNUMBER(Assumptions!$B$4))),"",MAX(0,Assumptions!$B$4-$G90))</f>
        <v/>
      </c>
      <c r="L90" s="10">
        <f>IF(COUNTA($A90:$G90,$I90,$M90)=0,"",IF(OR($A90="",$B90=""),"Review: identify unit",IF($C90="","Review: add size",IF(NOT(ISNUMBER($C90)),"Review: confirm size",IF($E90="","Review: add status",IF($E90="Vacant","Vacant",IF($E90="Reserved","Reserved",IF($E90="Offline","Offline",IF($E90&lt;&gt;"Occupied","Review: confirm status",IF($D90="","Review: add tenant",IF($F90="","Review: add rate",IF(NOT(ISNUMBER($F90)),"Review: confirm rate",IF($F90&lt;=0,"Review: confirm rate",IF($G90="","Review: add paid-through date",IF(NOT(ISNUMBER($G90)),"Review: confirm paid-through date",IF($I90="","Review: add balance",IF(NOT(ISNUMBER($I90)),"Review: confirm balance",IF(NOT(ISNUMBER(Assumptions!$B$4)),"Review: check as-of date",IF(NOT(ISNUMBER(Assumptions!$B$5)),"Review: check threshold",IF(AND($I90&gt;=Assumptions!$B$5,$G90&lt;Assumptions!$B$4),"Review: balance and paid-through",IF($I90&gt;=Assumptions!$B$5,"Review: balance",IF($G90&lt;Assumptions!$B$4,"Review: paid-through","Current"))))))))))))))))))))))</f>
        <v/>
      </c>
      <c r="M90" s="30" t="n"/>
    </row>
    <row r="91">
      <c r="A91" s="23" t="n"/>
      <c r="B91" s="23" t="n"/>
      <c r="C91" s="53" t="n"/>
      <c r="D91" s="23" t="n"/>
      <c r="E91" s="23" t="n"/>
      <c r="F91" s="54" t="n"/>
      <c r="G91" s="55" t="n"/>
      <c r="H91" s="59">
        <f>IF(OR($A91="",$B91="",$E91&lt;&gt;"Occupied",NOT(ISNUMBER($G91))),"",$G91+1)</f>
        <v/>
      </c>
      <c r="I91" s="54" t="n"/>
      <c r="J91" s="60">
        <f>IF(OR($A91="",$B91="",NOT(ISNUMBER($C91)),NOT(ISNUMBER($F91)),$C91&lt;=0),"",IFERROR($F91/$C91,""))</f>
        <v/>
      </c>
      <c r="K91" s="61">
        <f>IF(OR($A91="",$B91="",$E91&lt;&gt;"Occupied",NOT(ISNUMBER($G91)),NOT(ISNUMBER(Assumptions!$B$4))),"",MAX(0,Assumptions!$B$4-$G91))</f>
        <v/>
      </c>
      <c r="L91" s="15">
        <f>IF(COUNTA($A91:$G91,$I91,$M91)=0,"",IF(OR($A91="",$B91=""),"Review: identify unit",IF($C91="","Review: add size",IF(NOT(ISNUMBER($C91)),"Review: confirm size",IF($E91="","Review: add status",IF($E91="Vacant","Vacant",IF($E91="Reserved","Reserved",IF($E91="Offline","Offline",IF($E91&lt;&gt;"Occupied","Review: confirm status",IF($D91="","Review: add tenant",IF($F91="","Review: add rate",IF(NOT(ISNUMBER($F91)),"Review: confirm rate",IF($F91&lt;=0,"Review: confirm rate",IF($G91="","Review: add paid-through date",IF(NOT(ISNUMBER($G91)),"Review: confirm paid-through date",IF($I91="","Review: add balance",IF(NOT(ISNUMBER($I91)),"Review: confirm balance",IF(NOT(ISNUMBER(Assumptions!$B$4)),"Review: check as-of date",IF(NOT(ISNUMBER(Assumptions!$B$5)),"Review: check threshold",IF(AND($I91&gt;=Assumptions!$B$5,$G91&lt;Assumptions!$B$4),"Review: balance and paid-through",IF($I91&gt;=Assumptions!$B$5,"Review: balance",IF($G91&lt;Assumptions!$B$4,"Review: paid-through","Current"))))))))))))))))))))))</f>
        <v/>
      </c>
      <c r="M91" s="30" t="n"/>
    </row>
    <row r="92">
      <c r="A92" s="23" t="n"/>
      <c r="B92" s="23" t="n"/>
      <c r="C92" s="53" t="n"/>
      <c r="D92" s="23" t="n"/>
      <c r="E92" s="23" t="n"/>
      <c r="F92" s="54" t="n"/>
      <c r="G92" s="55" t="n"/>
      <c r="H92" s="56">
        <f>IF(OR($A92="",$B92="",$E92&lt;&gt;"Occupied",NOT(ISNUMBER($G92))),"",$G92+1)</f>
        <v/>
      </c>
      <c r="I92" s="54" t="n"/>
      <c r="J92" s="57">
        <f>IF(OR($A92="",$B92="",NOT(ISNUMBER($C92)),NOT(ISNUMBER($F92)),$C92&lt;=0),"",IFERROR($F92/$C92,""))</f>
        <v/>
      </c>
      <c r="K92" s="58">
        <f>IF(OR($A92="",$B92="",$E92&lt;&gt;"Occupied",NOT(ISNUMBER($G92)),NOT(ISNUMBER(Assumptions!$B$4))),"",MAX(0,Assumptions!$B$4-$G92))</f>
        <v/>
      </c>
      <c r="L92" s="10">
        <f>IF(COUNTA($A92:$G92,$I92,$M92)=0,"",IF(OR($A92="",$B92=""),"Review: identify unit",IF($C92="","Review: add size",IF(NOT(ISNUMBER($C92)),"Review: confirm size",IF($E92="","Review: add status",IF($E92="Vacant","Vacant",IF($E92="Reserved","Reserved",IF($E92="Offline","Offline",IF($E92&lt;&gt;"Occupied","Review: confirm status",IF($D92="","Review: add tenant",IF($F92="","Review: add rate",IF(NOT(ISNUMBER($F92)),"Review: confirm rate",IF($F92&lt;=0,"Review: confirm rate",IF($G92="","Review: add paid-through date",IF(NOT(ISNUMBER($G92)),"Review: confirm paid-through date",IF($I92="","Review: add balance",IF(NOT(ISNUMBER($I92)),"Review: confirm balance",IF(NOT(ISNUMBER(Assumptions!$B$4)),"Review: check as-of date",IF(NOT(ISNUMBER(Assumptions!$B$5)),"Review: check threshold",IF(AND($I92&gt;=Assumptions!$B$5,$G92&lt;Assumptions!$B$4),"Review: balance and paid-through",IF($I92&gt;=Assumptions!$B$5,"Review: balance",IF($G92&lt;Assumptions!$B$4,"Review: paid-through","Current"))))))))))))))))))))))</f>
        <v/>
      </c>
      <c r="M92" s="30" t="n"/>
    </row>
    <row r="93">
      <c r="A93" s="23" t="n"/>
      <c r="B93" s="23" t="n"/>
      <c r="C93" s="53" t="n"/>
      <c r="D93" s="23" t="n"/>
      <c r="E93" s="23" t="n"/>
      <c r="F93" s="54" t="n"/>
      <c r="G93" s="55" t="n"/>
      <c r="H93" s="59">
        <f>IF(OR($A93="",$B93="",$E93&lt;&gt;"Occupied",NOT(ISNUMBER($G93))),"",$G93+1)</f>
        <v/>
      </c>
      <c r="I93" s="54" t="n"/>
      <c r="J93" s="60">
        <f>IF(OR($A93="",$B93="",NOT(ISNUMBER($C93)),NOT(ISNUMBER($F93)),$C93&lt;=0),"",IFERROR($F93/$C93,""))</f>
        <v/>
      </c>
      <c r="K93" s="61">
        <f>IF(OR($A93="",$B93="",$E93&lt;&gt;"Occupied",NOT(ISNUMBER($G93)),NOT(ISNUMBER(Assumptions!$B$4))),"",MAX(0,Assumptions!$B$4-$G93))</f>
        <v/>
      </c>
      <c r="L93" s="15">
        <f>IF(COUNTA($A93:$G93,$I93,$M93)=0,"",IF(OR($A93="",$B93=""),"Review: identify unit",IF($C93="","Review: add size",IF(NOT(ISNUMBER($C93)),"Review: confirm size",IF($E93="","Review: add status",IF($E93="Vacant","Vacant",IF($E93="Reserved","Reserved",IF($E93="Offline","Offline",IF($E93&lt;&gt;"Occupied","Review: confirm status",IF($D93="","Review: add tenant",IF($F93="","Review: add rate",IF(NOT(ISNUMBER($F93)),"Review: confirm rate",IF($F93&lt;=0,"Review: confirm rate",IF($G93="","Review: add paid-through date",IF(NOT(ISNUMBER($G93)),"Review: confirm paid-through date",IF($I93="","Review: add balance",IF(NOT(ISNUMBER($I93)),"Review: confirm balance",IF(NOT(ISNUMBER(Assumptions!$B$4)),"Review: check as-of date",IF(NOT(ISNUMBER(Assumptions!$B$5)),"Review: check threshold",IF(AND($I93&gt;=Assumptions!$B$5,$G93&lt;Assumptions!$B$4),"Review: balance and paid-through",IF($I93&gt;=Assumptions!$B$5,"Review: balance",IF($G93&lt;Assumptions!$B$4,"Review: paid-through","Current"))))))))))))))))))))))</f>
        <v/>
      </c>
      <c r="M93" s="30" t="n"/>
    </row>
    <row r="94">
      <c r="A94" s="23" t="n"/>
      <c r="B94" s="23" t="n"/>
      <c r="C94" s="53" t="n"/>
      <c r="D94" s="23" t="n"/>
      <c r="E94" s="23" t="n"/>
      <c r="F94" s="54" t="n"/>
      <c r="G94" s="55" t="n"/>
      <c r="H94" s="56">
        <f>IF(OR($A94="",$B94="",$E94&lt;&gt;"Occupied",NOT(ISNUMBER($G94))),"",$G94+1)</f>
        <v/>
      </c>
      <c r="I94" s="54" t="n"/>
      <c r="J94" s="57">
        <f>IF(OR($A94="",$B94="",NOT(ISNUMBER($C94)),NOT(ISNUMBER($F94)),$C94&lt;=0),"",IFERROR($F94/$C94,""))</f>
        <v/>
      </c>
      <c r="K94" s="58">
        <f>IF(OR($A94="",$B94="",$E94&lt;&gt;"Occupied",NOT(ISNUMBER($G94)),NOT(ISNUMBER(Assumptions!$B$4))),"",MAX(0,Assumptions!$B$4-$G94))</f>
        <v/>
      </c>
      <c r="L94" s="10">
        <f>IF(COUNTA($A94:$G94,$I94,$M94)=0,"",IF(OR($A94="",$B94=""),"Review: identify unit",IF($C94="","Review: add size",IF(NOT(ISNUMBER($C94)),"Review: confirm size",IF($E94="","Review: add status",IF($E94="Vacant","Vacant",IF($E94="Reserved","Reserved",IF($E94="Offline","Offline",IF($E94&lt;&gt;"Occupied","Review: confirm status",IF($D94="","Review: add tenant",IF($F94="","Review: add rate",IF(NOT(ISNUMBER($F94)),"Review: confirm rate",IF($F94&lt;=0,"Review: confirm rate",IF($G94="","Review: add paid-through date",IF(NOT(ISNUMBER($G94)),"Review: confirm paid-through date",IF($I94="","Review: add balance",IF(NOT(ISNUMBER($I94)),"Review: confirm balance",IF(NOT(ISNUMBER(Assumptions!$B$4)),"Review: check as-of date",IF(NOT(ISNUMBER(Assumptions!$B$5)),"Review: check threshold",IF(AND($I94&gt;=Assumptions!$B$5,$G94&lt;Assumptions!$B$4),"Review: balance and paid-through",IF($I94&gt;=Assumptions!$B$5,"Review: balance",IF($G94&lt;Assumptions!$B$4,"Review: paid-through","Current"))))))))))))))))))))))</f>
        <v/>
      </c>
      <c r="M94" s="30" t="n"/>
    </row>
    <row r="95">
      <c r="A95" s="23" t="n"/>
      <c r="B95" s="23" t="n"/>
      <c r="C95" s="53" t="n"/>
      <c r="D95" s="23" t="n"/>
      <c r="E95" s="23" t="n"/>
      <c r="F95" s="54" t="n"/>
      <c r="G95" s="55" t="n"/>
      <c r="H95" s="59">
        <f>IF(OR($A95="",$B95="",$E95&lt;&gt;"Occupied",NOT(ISNUMBER($G95))),"",$G95+1)</f>
        <v/>
      </c>
      <c r="I95" s="54" t="n"/>
      <c r="J95" s="60">
        <f>IF(OR($A95="",$B95="",NOT(ISNUMBER($C95)),NOT(ISNUMBER($F95)),$C95&lt;=0),"",IFERROR($F95/$C95,""))</f>
        <v/>
      </c>
      <c r="K95" s="61">
        <f>IF(OR($A95="",$B95="",$E95&lt;&gt;"Occupied",NOT(ISNUMBER($G95)),NOT(ISNUMBER(Assumptions!$B$4))),"",MAX(0,Assumptions!$B$4-$G95))</f>
        <v/>
      </c>
      <c r="L95" s="15">
        <f>IF(COUNTA($A95:$G95,$I95,$M95)=0,"",IF(OR($A95="",$B95=""),"Review: identify unit",IF($C95="","Review: add size",IF(NOT(ISNUMBER($C95)),"Review: confirm size",IF($E95="","Review: add status",IF($E95="Vacant","Vacant",IF($E95="Reserved","Reserved",IF($E95="Offline","Offline",IF($E95&lt;&gt;"Occupied","Review: confirm status",IF($D95="","Review: add tenant",IF($F95="","Review: add rate",IF(NOT(ISNUMBER($F95)),"Review: confirm rate",IF($F95&lt;=0,"Review: confirm rate",IF($G95="","Review: add paid-through date",IF(NOT(ISNUMBER($G95)),"Review: confirm paid-through date",IF($I95="","Review: add balance",IF(NOT(ISNUMBER($I95)),"Review: confirm balance",IF(NOT(ISNUMBER(Assumptions!$B$4)),"Review: check as-of date",IF(NOT(ISNUMBER(Assumptions!$B$5)),"Review: check threshold",IF(AND($I95&gt;=Assumptions!$B$5,$G95&lt;Assumptions!$B$4),"Review: balance and paid-through",IF($I95&gt;=Assumptions!$B$5,"Review: balance",IF($G95&lt;Assumptions!$B$4,"Review: paid-through","Current"))))))))))))))))))))))</f>
        <v/>
      </c>
      <c r="M95" s="30" t="n"/>
    </row>
    <row r="96">
      <c r="A96" s="23" t="n"/>
      <c r="B96" s="23" t="n"/>
      <c r="C96" s="53" t="n"/>
      <c r="D96" s="23" t="n"/>
      <c r="E96" s="23" t="n"/>
      <c r="F96" s="54" t="n"/>
      <c r="G96" s="55" t="n"/>
      <c r="H96" s="56">
        <f>IF(OR($A96="",$B96="",$E96&lt;&gt;"Occupied",NOT(ISNUMBER($G96))),"",$G96+1)</f>
        <v/>
      </c>
      <c r="I96" s="54" t="n"/>
      <c r="J96" s="57">
        <f>IF(OR($A96="",$B96="",NOT(ISNUMBER($C96)),NOT(ISNUMBER($F96)),$C96&lt;=0),"",IFERROR($F96/$C96,""))</f>
        <v/>
      </c>
      <c r="K96" s="58">
        <f>IF(OR($A96="",$B96="",$E96&lt;&gt;"Occupied",NOT(ISNUMBER($G96)),NOT(ISNUMBER(Assumptions!$B$4))),"",MAX(0,Assumptions!$B$4-$G96))</f>
        <v/>
      </c>
      <c r="L96" s="10">
        <f>IF(COUNTA($A96:$G96,$I96,$M96)=0,"",IF(OR($A96="",$B96=""),"Review: identify unit",IF($C96="","Review: add size",IF(NOT(ISNUMBER($C96)),"Review: confirm size",IF($E96="","Review: add status",IF($E96="Vacant","Vacant",IF($E96="Reserved","Reserved",IF($E96="Offline","Offline",IF($E96&lt;&gt;"Occupied","Review: confirm status",IF($D96="","Review: add tenant",IF($F96="","Review: add rate",IF(NOT(ISNUMBER($F96)),"Review: confirm rate",IF($F96&lt;=0,"Review: confirm rate",IF($G96="","Review: add paid-through date",IF(NOT(ISNUMBER($G96)),"Review: confirm paid-through date",IF($I96="","Review: add balance",IF(NOT(ISNUMBER($I96)),"Review: confirm balance",IF(NOT(ISNUMBER(Assumptions!$B$4)),"Review: check as-of date",IF(NOT(ISNUMBER(Assumptions!$B$5)),"Review: check threshold",IF(AND($I96&gt;=Assumptions!$B$5,$G96&lt;Assumptions!$B$4),"Review: balance and paid-through",IF($I96&gt;=Assumptions!$B$5,"Review: balance",IF($G96&lt;Assumptions!$B$4,"Review: paid-through","Current"))))))))))))))))))))))</f>
        <v/>
      </c>
      <c r="M96" s="30" t="n"/>
    </row>
    <row r="97">
      <c r="A97" s="23" t="n"/>
      <c r="B97" s="23" t="n"/>
      <c r="C97" s="53" t="n"/>
      <c r="D97" s="23" t="n"/>
      <c r="E97" s="23" t="n"/>
      <c r="F97" s="54" t="n"/>
      <c r="G97" s="55" t="n"/>
      <c r="H97" s="59">
        <f>IF(OR($A97="",$B97="",$E97&lt;&gt;"Occupied",NOT(ISNUMBER($G97))),"",$G97+1)</f>
        <v/>
      </c>
      <c r="I97" s="54" t="n"/>
      <c r="J97" s="60">
        <f>IF(OR($A97="",$B97="",NOT(ISNUMBER($C97)),NOT(ISNUMBER($F97)),$C97&lt;=0),"",IFERROR($F97/$C97,""))</f>
        <v/>
      </c>
      <c r="K97" s="61">
        <f>IF(OR($A97="",$B97="",$E97&lt;&gt;"Occupied",NOT(ISNUMBER($G97)),NOT(ISNUMBER(Assumptions!$B$4))),"",MAX(0,Assumptions!$B$4-$G97))</f>
        <v/>
      </c>
      <c r="L97" s="15">
        <f>IF(COUNTA($A97:$G97,$I97,$M97)=0,"",IF(OR($A97="",$B97=""),"Review: identify unit",IF($C97="","Review: add size",IF(NOT(ISNUMBER($C97)),"Review: confirm size",IF($E97="","Review: add status",IF($E97="Vacant","Vacant",IF($E97="Reserved","Reserved",IF($E97="Offline","Offline",IF($E97&lt;&gt;"Occupied","Review: confirm status",IF($D97="","Review: add tenant",IF($F97="","Review: add rate",IF(NOT(ISNUMBER($F97)),"Review: confirm rate",IF($F97&lt;=0,"Review: confirm rate",IF($G97="","Review: add paid-through date",IF(NOT(ISNUMBER($G97)),"Review: confirm paid-through date",IF($I97="","Review: add balance",IF(NOT(ISNUMBER($I97)),"Review: confirm balance",IF(NOT(ISNUMBER(Assumptions!$B$4)),"Review: check as-of date",IF(NOT(ISNUMBER(Assumptions!$B$5)),"Review: check threshold",IF(AND($I97&gt;=Assumptions!$B$5,$G97&lt;Assumptions!$B$4),"Review: balance and paid-through",IF($I97&gt;=Assumptions!$B$5,"Review: balance",IF($G97&lt;Assumptions!$B$4,"Review: paid-through","Current"))))))))))))))))))))))</f>
        <v/>
      </c>
      <c r="M97" s="30" t="n"/>
    </row>
    <row r="98">
      <c r="A98" s="23" t="n"/>
      <c r="B98" s="23" t="n"/>
      <c r="C98" s="53" t="n"/>
      <c r="D98" s="23" t="n"/>
      <c r="E98" s="23" t="n"/>
      <c r="F98" s="54" t="n"/>
      <c r="G98" s="55" t="n"/>
      <c r="H98" s="56">
        <f>IF(OR($A98="",$B98="",$E98&lt;&gt;"Occupied",NOT(ISNUMBER($G98))),"",$G98+1)</f>
        <v/>
      </c>
      <c r="I98" s="54" t="n"/>
      <c r="J98" s="57">
        <f>IF(OR($A98="",$B98="",NOT(ISNUMBER($C98)),NOT(ISNUMBER($F98)),$C98&lt;=0),"",IFERROR($F98/$C98,""))</f>
        <v/>
      </c>
      <c r="K98" s="58">
        <f>IF(OR($A98="",$B98="",$E98&lt;&gt;"Occupied",NOT(ISNUMBER($G98)),NOT(ISNUMBER(Assumptions!$B$4))),"",MAX(0,Assumptions!$B$4-$G98))</f>
        <v/>
      </c>
      <c r="L98" s="10">
        <f>IF(COUNTA($A98:$G98,$I98,$M98)=0,"",IF(OR($A98="",$B98=""),"Review: identify unit",IF($C98="","Review: add size",IF(NOT(ISNUMBER($C98)),"Review: confirm size",IF($E98="","Review: add status",IF($E98="Vacant","Vacant",IF($E98="Reserved","Reserved",IF($E98="Offline","Offline",IF($E98&lt;&gt;"Occupied","Review: confirm status",IF($D98="","Review: add tenant",IF($F98="","Review: add rate",IF(NOT(ISNUMBER($F98)),"Review: confirm rate",IF($F98&lt;=0,"Review: confirm rate",IF($G98="","Review: add paid-through date",IF(NOT(ISNUMBER($G98)),"Review: confirm paid-through date",IF($I98="","Review: add balance",IF(NOT(ISNUMBER($I98)),"Review: confirm balance",IF(NOT(ISNUMBER(Assumptions!$B$4)),"Review: check as-of date",IF(NOT(ISNUMBER(Assumptions!$B$5)),"Review: check threshold",IF(AND($I98&gt;=Assumptions!$B$5,$G98&lt;Assumptions!$B$4),"Review: balance and paid-through",IF($I98&gt;=Assumptions!$B$5,"Review: balance",IF($G98&lt;Assumptions!$B$4,"Review: paid-through","Current"))))))))))))))))))))))</f>
        <v/>
      </c>
      <c r="M98" s="30" t="n"/>
    </row>
    <row r="99">
      <c r="A99" s="23" t="n"/>
      <c r="B99" s="23" t="n"/>
      <c r="C99" s="53" t="n"/>
      <c r="D99" s="23" t="n"/>
      <c r="E99" s="23" t="n"/>
      <c r="F99" s="54" t="n"/>
      <c r="G99" s="55" t="n"/>
      <c r="H99" s="59">
        <f>IF(OR($A99="",$B99="",$E99&lt;&gt;"Occupied",NOT(ISNUMBER($G99))),"",$G99+1)</f>
        <v/>
      </c>
      <c r="I99" s="54" t="n"/>
      <c r="J99" s="60">
        <f>IF(OR($A99="",$B99="",NOT(ISNUMBER($C99)),NOT(ISNUMBER($F99)),$C99&lt;=0),"",IFERROR($F99/$C99,""))</f>
        <v/>
      </c>
      <c r="K99" s="61">
        <f>IF(OR($A99="",$B99="",$E99&lt;&gt;"Occupied",NOT(ISNUMBER($G99)),NOT(ISNUMBER(Assumptions!$B$4))),"",MAX(0,Assumptions!$B$4-$G99))</f>
        <v/>
      </c>
      <c r="L99" s="15">
        <f>IF(COUNTA($A99:$G99,$I99,$M99)=0,"",IF(OR($A99="",$B99=""),"Review: identify unit",IF($C99="","Review: add size",IF(NOT(ISNUMBER($C99)),"Review: confirm size",IF($E99="","Review: add status",IF($E99="Vacant","Vacant",IF($E99="Reserved","Reserved",IF($E99="Offline","Offline",IF($E99&lt;&gt;"Occupied","Review: confirm status",IF($D99="","Review: add tenant",IF($F99="","Review: add rate",IF(NOT(ISNUMBER($F99)),"Review: confirm rate",IF($F99&lt;=0,"Review: confirm rate",IF($G99="","Review: add paid-through date",IF(NOT(ISNUMBER($G99)),"Review: confirm paid-through date",IF($I99="","Review: add balance",IF(NOT(ISNUMBER($I99)),"Review: confirm balance",IF(NOT(ISNUMBER(Assumptions!$B$4)),"Review: check as-of date",IF(NOT(ISNUMBER(Assumptions!$B$5)),"Review: check threshold",IF(AND($I99&gt;=Assumptions!$B$5,$G99&lt;Assumptions!$B$4),"Review: balance and paid-through",IF($I99&gt;=Assumptions!$B$5,"Review: balance",IF($G99&lt;Assumptions!$B$4,"Review: paid-through","Current"))))))))))))))))))))))</f>
        <v/>
      </c>
      <c r="M99" s="30" t="n"/>
    </row>
    <row r="100">
      <c r="A100" s="23" t="n"/>
      <c r="B100" s="23" t="n"/>
      <c r="C100" s="53" t="n"/>
      <c r="D100" s="23" t="n"/>
      <c r="E100" s="23" t="n"/>
      <c r="F100" s="54" t="n"/>
      <c r="G100" s="55" t="n"/>
      <c r="H100" s="56">
        <f>IF(OR($A100="",$B100="",$E100&lt;&gt;"Occupied",NOT(ISNUMBER($G100))),"",$G100+1)</f>
        <v/>
      </c>
      <c r="I100" s="54" t="n"/>
      <c r="J100" s="57">
        <f>IF(OR($A100="",$B100="",NOT(ISNUMBER($C100)),NOT(ISNUMBER($F100)),$C100&lt;=0),"",IFERROR($F100/$C100,""))</f>
        <v/>
      </c>
      <c r="K100" s="58">
        <f>IF(OR($A100="",$B100="",$E100&lt;&gt;"Occupied",NOT(ISNUMBER($G100)),NOT(ISNUMBER(Assumptions!$B$4))),"",MAX(0,Assumptions!$B$4-$G100))</f>
        <v/>
      </c>
      <c r="L100" s="10">
        <f>IF(COUNTA($A100:$G100,$I100,$M100)=0,"",IF(OR($A100="",$B100=""),"Review: identify unit",IF($C100="","Review: add size",IF(NOT(ISNUMBER($C100)),"Review: confirm size",IF($E100="","Review: add status",IF($E100="Vacant","Vacant",IF($E100="Reserved","Reserved",IF($E100="Offline","Offline",IF($E100&lt;&gt;"Occupied","Review: confirm status",IF($D100="","Review: add tenant",IF($F100="","Review: add rate",IF(NOT(ISNUMBER($F100)),"Review: confirm rate",IF($F100&lt;=0,"Review: confirm rate",IF($G100="","Review: add paid-through date",IF(NOT(ISNUMBER($G100)),"Review: confirm paid-through date",IF($I100="","Review: add balance",IF(NOT(ISNUMBER($I100)),"Review: confirm balance",IF(NOT(ISNUMBER(Assumptions!$B$4)),"Review: check as-of date",IF(NOT(ISNUMBER(Assumptions!$B$5)),"Review: check threshold",IF(AND($I100&gt;=Assumptions!$B$5,$G100&lt;Assumptions!$B$4),"Review: balance and paid-through",IF($I100&gt;=Assumptions!$B$5,"Review: balance",IF($G100&lt;Assumptions!$B$4,"Review: paid-through","Current"))))))))))))))))))))))</f>
        <v/>
      </c>
      <c r="M100" s="30" t="n"/>
    </row>
    <row r="101">
      <c r="A101" s="23" t="n"/>
      <c r="B101" s="23" t="n"/>
      <c r="C101" s="53" t="n"/>
      <c r="D101" s="23" t="n"/>
      <c r="E101" s="23" t="n"/>
      <c r="F101" s="54" t="n"/>
      <c r="G101" s="55" t="n"/>
      <c r="H101" s="59">
        <f>IF(OR($A101="",$B101="",$E101&lt;&gt;"Occupied",NOT(ISNUMBER($G101))),"",$G101+1)</f>
        <v/>
      </c>
      <c r="I101" s="54" t="n"/>
      <c r="J101" s="60">
        <f>IF(OR($A101="",$B101="",NOT(ISNUMBER($C101)),NOT(ISNUMBER($F101)),$C101&lt;=0),"",IFERROR($F101/$C101,""))</f>
        <v/>
      </c>
      <c r="K101" s="61">
        <f>IF(OR($A101="",$B101="",$E101&lt;&gt;"Occupied",NOT(ISNUMBER($G101)),NOT(ISNUMBER(Assumptions!$B$4))),"",MAX(0,Assumptions!$B$4-$G101))</f>
        <v/>
      </c>
      <c r="L101" s="15">
        <f>IF(COUNTA($A101:$G101,$I101,$M101)=0,"",IF(OR($A101="",$B101=""),"Review: identify unit",IF($C101="","Review: add size",IF(NOT(ISNUMBER($C101)),"Review: confirm size",IF($E101="","Review: add status",IF($E101="Vacant","Vacant",IF($E101="Reserved","Reserved",IF($E101="Offline","Offline",IF($E101&lt;&gt;"Occupied","Review: confirm status",IF($D101="","Review: add tenant",IF($F101="","Review: add rate",IF(NOT(ISNUMBER($F101)),"Review: confirm rate",IF($F101&lt;=0,"Review: confirm rate",IF($G101="","Review: add paid-through date",IF(NOT(ISNUMBER($G101)),"Review: confirm paid-through date",IF($I101="","Review: add balance",IF(NOT(ISNUMBER($I101)),"Review: confirm balance",IF(NOT(ISNUMBER(Assumptions!$B$4)),"Review: check as-of date",IF(NOT(ISNUMBER(Assumptions!$B$5)),"Review: check threshold",IF(AND($I101&gt;=Assumptions!$B$5,$G101&lt;Assumptions!$B$4),"Review: balance and paid-through",IF($I101&gt;=Assumptions!$B$5,"Review: balance",IF($G101&lt;Assumptions!$B$4,"Review: paid-through","Current"))))))))))))))))))))))</f>
        <v/>
      </c>
      <c r="M101" s="30" t="n"/>
    </row>
    <row r="102">
      <c r="A102" s="23" t="n"/>
      <c r="B102" s="23" t="n"/>
      <c r="C102" s="53" t="n"/>
      <c r="D102" s="23" t="n"/>
      <c r="E102" s="23" t="n"/>
      <c r="F102" s="54" t="n"/>
      <c r="G102" s="55" t="n"/>
      <c r="H102" s="56">
        <f>IF(OR($A102="",$B102="",$E102&lt;&gt;"Occupied",NOT(ISNUMBER($G102))),"",$G102+1)</f>
        <v/>
      </c>
      <c r="I102" s="54" t="n"/>
      <c r="J102" s="57">
        <f>IF(OR($A102="",$B102="",NOT(ISNUMBER($C102)),NOT(ISNUMBER($F102)),$C102&lt;=0),"",IFERROR($F102/$C102,""))</f>
        <v/>
      </c>
      <c r="K102" s="58">
        <f>IF(OR($A102="",$B102="",$E102&lt;&gt;"Occupied",NOT(ISNUMBER($G102)),NOT(ISNUMBER(Assumptions!$B$4))),"",MAX(0,Assumptions!$B$4-$G102))</f>
        <v/>
      </c>
      <c r="L102" s="10">
        <f>IF(COUNTA($A102:$G102,$I102,$M102)=0,"",IF(OR($A102="",$B102=""),"Review: identify unit",IF($C102="","Review: add size",IF(NOT(ISNUMBER($C102)),"Review: confirm size",IF($E102="","Review: add status",IF($E102="Vacant","Vacant",IF($E102="Reserved","Reserved",IF($E102="Offline","Offline",IF($E102&lt;&gt;"Occupied","Review: confirm status",IF($D102="","Review: add tenant",IF($F102="","Review: add rate",IF(NOT(ISNUMBER($F102)),"Review: confirm rate",IF($F102&lt;=0,"Review: confirm rate",IF($G102="","Review: add paid-through date",IF(NOT(ISNUMBER($G102)),"Review: confirm paid-through date",IF($I102="","Review: add balance",IF(NOT(ISNUMBER($I102)),"Review: confirm balance",IF(NOT(ISNUMBER(Assumptions!$B$4)),"Review: check as-of date",IF(NOT(ISNUMBER(Assumptions!$B$5)),"Review: check threshold",IF(AND($I102&gt;=Assumptions!$B$5,$G102&lt;Assumptions!$B$4),"Review: balance and paid-through",IF($I102&gt;=Assumptions!$B$5,"Review: balance",IF($G102&lt;Assumptions!$B$4,"Review: paid-through","Current"))))))))))))))))))))))</f>
        <v/>
      </c>
      <c r="M102" s="30" t="n"/>
    </row>
    <row r="103">
      <c r="A103" s="23" t="n"/>
      <c r="B103" s="23" t="n"/>
      <c r="C103" s="53" t="n"/>
      <c r="D103" s="23" t="n"/>
      <c r="E103" s="23" t="n"/>
      <c r="F103" s="54" t="n"/>
      <c r="G103" s="55" t="n"/>
      <c r="H103" s="59">
        <f>IF(OR($A103="",$B103="",$E103&lt;&gt;"Occupied",NOT(ISNUMBER($G103))),"",$G103+1)</f>
        <v/>
      </c>
      <c r="I103" s="54" t="n"/>
      <c r="J103" s="60">
        <f>IF(OR($A103="",$B103="",NOT(ISNUMBER($C103)),NOT(ISNUMBER($F103)),$C103&lt;=0),"",IFERROR($F103/$C103,""))</f>
        <v/>
      </c>
      <c r="K103" s="61">
        <f>IF(OR($A103="",$B103="",$E103&lt;&gt;"Occupied",NOT(ISNUMBER($G103)),NOT(ISNUMBER(Assumptions!$B$4))),"",MAX(0,Assumptions!$B$4-$G103))</f>
        <v/>
      </c>
      <c r="L103" s="15">
        <f>IF(COUNTA($A103:$G103,$I103,$M103)=0,"",IF(OR($A103="",$B103=""),"Review: identify unit",IF($C103="","Review: add size",IF(NOT(ISNUMBER($C103)),"Review: confirm size",IF($E103="","Review: add status",IF($E103="Vacant","Vacant",IF($E103="Reserved","Reserved",IF($E103="Offline","Offline",IF($E103&lt;&gt;"Occupied","Review: confirm status",IF($D103="","Review: add tenant",IF($F103="","Review: add rate",IF(NOT(ISNUMBER($F103)),"Review: confirm rate",IF($F103&lt;=0,"Review: confirm rate",IF($G103="","Review: add paid-through date",IF(NOT(ISNUMBER($G103)),"Review: confirm paid-through date",IF($I103="","Review: add balance",IF(NOT(ISNUMBER($I103)),"Review: confirm balance",IF(NOT(ISNUMBER(Assumptions!$B$4)),"Review: check as-of date",IF(NOT(ISNUMBER(Assumptions!$B$5)),"Review: check threshold",IF(AND($I103&gt;=Assumptions!$B$5,$G103&lt;Assumptions!$B$4),"Review: balance and paid-through",IF($I103&gt;=Assumptions!$B$5,"Review: balance",IF($G103&lt;Assumptions!$B$4,"Review: paid-through","Current"))))))))))))))))))))))</f>
        <v/>
      </c>
      <c r="M103" s="30" t="n"/>
    </row>
    <row r="104">
      <c r="A104" s="23" t="n"/>
      <c r="B104" s="23" t="n"/>
      <c r="C104" s="53" t="n"/>
      <c r="D104" s="23" t="n"/>
      <c r="E104" s="23" t="n"/>
      <c r="F104" s="54" t="n"/>
      <c r="G104" s="55" t="n"/>
      <c r="H104" s="56">
        <f>IF(OR($A104="",$B104="",$E104&lt;&gt;"Occupied",NOT(ISNUMBER($G104))),"",$G104+1)</f>
        <v/>
      </c>
      <c r="I104" s="54" t="n"/>
      <c r="J104" s="57">
        <f>IF(OR($A104="",$B104="",NOT(ISNUMBER($C104)),NOT(ISNUMBER($F104)),$C104&lt;=0),"",IFERROR($F104/$C104,""))</f>
        <v/>
      </c>
      <c r="K104" s="58">
        <f>IF(OR($A104="",$B104="",$E104&lt;&gt;"Occupied",NOT(ISNUMBER($G104)),NOT(ISNUMBER(Assumptions!$B$4))),"",MAX(0,Assumptions!$B$4-$G104))</f>
        <v/>
      </c>
      <c r="L104" s="10">
        <f>IF(COUNTA($A104:$G104,$I104,$M104)=0,"",IF(OR($A104="",$B104=""),"Review: identify unit",IF($C104="","Review: add size",IF(NOT(ISNUMBER($C104)),"Review: confirm size",IF($E104="","Review: add status",IF($E104="Vacant","Vacant",IF($E104="Reserved","Reserved",IF($E104="Offline","Offline",IF($E104&lt;&gt;"Occupied","Review: confirm status",IF($D104="","Review: add tenant",IF($F104="","Review: add rate",IF(NOT(ISNUMBER($F104)),"Review: confirm rate",IF($F104&lt;=0,"Review: confirm rate",IF($G104="","Review: add paid-through date",IF(NOT(ISNUMBER($G104)),"Review: confirm paid-through date",IF($I104="","Review: add balance",IF(NOT(ISNUMBER($I104)),"Review: confirm balance",IF(NOT(ISNUMBER(Assumptions!$B$4)),"Review: check as-of date",IF(NOT(ISNUMBER(Assumptions!$B$5)),"Review: check threshold",IF(AND($I104&gt;=Assumptions!$B$5,$G104&lt;Assumptions!$B$4),"Review: balance and paid-through",IF($I104&gt;=Assumptions!$B$5,"Review: balance",IF($G104&lt;Assumptions!$B$4,"Review: paid-through","Current"))))))))))))))))))))))</f>
        <v/>
      </c>
      <c r="M104" s="30" t="n"/>
    </row>
    <row r="105">
      <c r="A105" s="23" t="n"/>
      <c r="B105" s="23" t="n"/>
      <c r="C105" s="53" t="n"/>
      <c r="D105" s="23" t="n"/>
      <c r="E105" s="23" t="n"/>
      <c r="F105" s="54" t="n"/>
      <c r="G105" s="55" t="n"/>
      <c r="H105" s="59">
        <f>IF(OR($A105="",$B105="",$E105&lt;&gt;"Occupied",NOT(ISNUMBER($G105))),"",$G105+1)</f>
        <v/>
      </c>
      <c r="I105" s="54" t="n"/>
      <c r="J105" s="60">
        <f>IF(OR($A105="",$B105="",NOT(ISNUMBER($C105)),NOT(ISNUMBER($F105)),$C105&lt;=0),"",IFERROR($F105/$C105,""))</f>
        <v/>
      </c>
      <c r="K105" s="61">
        <f>IF(OR($A105="",$B105="",$E105&lt;&gt;"Occupied",NOT(ISNUMBER($G105)),NOT(ISNUMBER(Assumptions!$B$4))),"",MAX(0,Assumptions!$B$4-$G105))</f>
        <v/>
      </c>
      <c r="L105" s="15">
        <f>IF(COUNTA($A105:$G105,$I105,$M105)=0,"",IF(OR($A105="",$B105=""),"Review: identify unit",IF($C105="","Review: add size",IF(NOT(ISNUMBER($C105)),"Review: confirm size",IF($E105="","Review: add status",IF($E105="Vacant","Vacant",IF($E105="Reserved","Reserved",IF($E105="Offline","Offline",IF($E105&lt;&gt;"Occupied","Review: confirm status",IF($D105="","Review: add tenant",IF($F105="","Review: add rate",IF(NOT(ISNUMBER($F105)),"Review: confirm rate",IF($F105&lt;=0,"Review: confirm rate",IF($G105="","Review: add paid-through date",IF(NOT(ISNUMBER($G105)),"Review: confirm paid-through date",IF($I105="","Review: add balance",IF(NOT(ISNUMBER($I105)),"Review: confirm balance",IF(NOT(ISNUMBER(Assumptions!$B$4)),"Review: check as-of date",IF(NOT(ISNUMBER(Assumptions!$B$5)),"Review: check threshold",IF(AND($I105&gt;=Assumptions!$B$5,$G105&lt;Assumptions!$B$4),"Review: balance and paid-through",IF($I105&gt;=Assumptions!$B$5,"Review: balance",IF($G105&lt;Assumptions!$B$4,"Review: paid-through","Current"))))))))))))))))))))))</f>
        <v/>
      </c>
      <c r="M105" s="30" t="n"/>
    </row>
    <row r="106">
      <c r="A106" s="23" t="n"/>
      <c r="B106" s="23" t="n"/>
      <c r="C106" s="53" t="n"/>
      <c r="D106" s="23" t="n"/>
      <c r="E106" s="23" t="n"/>
      <c r="F106" s="54" t="n"/>
      <c r="G106" s="55" t="n"/>
      <c r="H106" s="56">
        <f>IF(OR($A106="",$B106="",$E106&lt;&gt;"Occupied",NOT(ISNUMBER($G106))),"",$G106+1)</f>
        <v/>
      </c>
      <c r="I106" s="54" t="n"/>
      <c r="J106" s="57">
        <f>IF(OR($A106="",$B106="",NOT(ISNUMBER($C106)),NOT(ISNUMBER($F106)),$C106&lt;=0),"",IFERROR($F106/$C106,""))</f>
        <v/>
      </c>
      <c r="K106" s="58">
        <f>IF(OR($A106="",$B106="",$E106&lt;&gt;"Occupied",NOT(ISNUMBER($G106)),NOT(ISNUMBER(Assumptions!$B$4))),"",MAX(0,Assumptions!$B$4-$G106))</f>
        <v/>
      </c>
      <c r="L106" s="10">
        <f>IF(COUNTA($A106:$G106,$I106,$M106)=0,"",IF(OR($A106="",$B106=""),"Review: identify unit",IF($C106="","Review: add size",IF(NOT(ISNUMBER($C106)),"Review: confirm size",IF($E106="","Review: add status",IF($E106="Vacant","Vacant",IF($E106="Reserved","Reserved",IF($E106="Offline","Offline",IF($E106&lt;&gt;"Occupied","Review: confirm status",IF($D106="","Review: add tenant",IF($F106="","Review: add rate",IF(NOT(ISNUMBER($F106)),"Review: confirm rate",IF($F106&lt;=0,"Review: confirm rate",IF($G106="","Review: add paid-through date",IF(NOT(ISNUMBER($G106)),"Review: confirm paid-through date",IF($I106="","Review: add balance",IF(NOT(ISNUMBER($I106)),"Review: confirm balance",IF(NOT(ISNUMBER(Assumptions!$B$4)),"Review: check as-of date",IF(NOT(ISNUMBER(Assumptions!$B$5)),"Review: check threshold",IF(AND($I106&gt;=Assumptions!$B$5,$G106&lt;Assumptions!$B$4),"Review: balance and paid-through",IF($I106&gt;=Assumptions!$B$5,"Review: balance",IF($G106&lt;Assumptions!$B$4,"Review: paid-through","Current"))))))))))))))))))))))</f>
        <v/>
      </c>
      <c r="M106" s="30" t="n"/>
    </row>
    <row r="107">
      <c r="A107" s="23" t="n"/>
      <c r="B107" s="23" t="n"/>
      <c r="C107" s="53" t="n"/>
      <c r="D107" s="23" t="n"/>
      <c r="E107" s="23" t="n"/>
      <c r="F107" s="54" t="n"/>
      <c r="G107" s="55" t="n"/>
      <c r="H107" s="59">
        <f>IF(OR($A107="",$B107="",$E107&lt;&gt;"Occupied",NOT(ISNUMBER($G107))),"",$G107+1)</f>
        <v/>
      </c>
      <c r="I107" s="54" t="n"/>
      <c r="J107" s="60">
        <f>IF(OR($A107="",$B107="",NOT(ISNUMBER($C107)),NOT(ISNUMBER($F107)),$C107&lt;=0),"",IFERROR($F107/$C107,""))</f>
        <v/>
      </c>
      <c r="K107" s="61">
        <f>IF(OR($A107="",$B107="",$E107&lt;&gt;"Occupied",NOT(ISNUMBER($G107)),NOT(ISNUMBER(Assumptions!$B$4))),"",MAX(0,Assumptions!$B$4-$G107))</f>
        <v/>
      </c>
      <c r="L107" s="15">
        <f>IF(COUNTA($A107:$G107,$I107,$M107)=0,"",IF(OR($A107="",$B107=""),"Review: identify unit",IF($C107="","Review: add size",IF(NOT(ISNUMBER($C107)),"Review: confirm size",IF($E107="","Review: add status",IF($E107="Vacant","Vacant",IF($E107="Reserved","Reserved",IF($E107="Offline","Offline",IF($E107&lt;&gt;"Occupied","Review: confirm status",IF($D107="","Review: add tenant",IF($F107="","Review: add rate",IF(NOT(ISNUMBER($F107)),"Review: confirm rate",IF($F107&lt;=0,"Review: confirm rate",IF($G107="","Review: add paid-through date",IF(NOT(ISNUMBER($G107)),"Review: confirm paid-through date",IF($I107="","Review: add balance",IF(NOT(ISNUMBER($I107)),"Review: confirm balance",IF(NOT(ISNUMBER(Assumptions!$B$4)),"Review: check as-of date",IF(NOT(ISNUMBER(Assumptions!$B$5)),"Review: check threshold",IF(AND($I107&gt;=Assumptions!$B$5,$G107&lt;Assumptions!$B$4),"Review: balance and paid-through",IF($I107&gt;=Assumptions!$B$5,"Review: balance",IF($G107&lt;Assumptions!$B$4,"Review: paid-through","Current"))))))))))))))))))))))</f>
        <v/>
      </c>
      <c r="M107" s="30" t="n"/>
    </row>
    <row r="108">
      <c r="A108" s="23" t="n"/>
      <c r="B108" s="23" t="n"/>
      <c r="C108" s="53" t="n"/>
      <c r="D108" s="23" t="n"/>
      <c r="E108" s="23" t="n"/>
      <c r="F108" s="54" t="n"/>
      <c r="G108" s="55" t="n"/>
      <c r="H108" s="56">
        <f>IF(OR($A108="",$B108="",$E108&lt;&gt;"Occupied",NOT(ISNUMBER($G108))),"",$G108+1)</f>
        <v/>
      </c>
      <c r="I108" s="54" t="n"/>
      <c r="J108" s="57">
        <f>IF(OR($A108="",$B108="",NOT(ISNUMBER($C108)),NOT(ISNUMBER($F108)),$C108&lt;=0),"",IFERROR($F108/$C108,""))</f>
        <v/>
      </c>
      <c r="K108" s="58">
        <f>IF(OR($A108="",$B108="",$E108&lt;&gt;"Occupied",NOT(ISNUMBER($G108)),NOT(ISNUMBER(Assumptions!$B$4))),"",MAX(0,Assumptions!$B$4-$G108))</f>
        <v/>
      </c>
      <c r="L108" s="10">
        <f>IF(COUNTA($A108:$G108,$I108,$M108)=0,"",IF(OR($A108="",$B108=""),"Review: identify unit",IF($C108="","Review: add size",IF(NOT(ISNUMBER($C108)),"Review: confirm size",IF($E108="","Review: add status",IF($E108="Vacant","Vacant",IF($E108="Reserved","Reserved",IF($E108="Offline","Offline",IF($E108&lt;&gt;"Occupied","Review: confirm status",IF($D108="","Review: add tenant",IF($F108="","Review: add rate",IF(NOT(ISNUMBER($F108)),"Review: confirm rate",IF($F108&lt;=0,"Review: confirm rate",IF($G108="","Review: add paid-through date",IF(NOT(ISNUMBER($G108)),"Review: confirm paid-through date",IF($I108="","Review: add balance",IF(NOT(ISNUMBER($I108)),"Review: confirm balance",IF(NOT(ISNUMBER(Assumptions!$B$4)),"Review: check as-of date",IF(NOT(ISNUMBER(Assumptions!$B$5)),"Review: check threshold",IF(AND($I108&gt;=Assumptions!$B$5,$G108&lt;Assumptions!$B$4),"Review: balance and paid-through",IF($I108&gt;=Assumptions!$B$5,"Review: balance",IF($G108&lt;Assumptions!$B$4,"Review: paid-through","Current"))))))))))))))))))))))</f>
        <v/>
      </c>
      <c r="M108" s="30" t="n"/>
    </row>
    <row r="109">
      <c r="A109" s="23" t="n"/>
      <c r="B109" s="23" t="n"/>
      <c r="C109" s="53" t="n"/>
      <c r="D109" s="23" t="n"/>
      <c r="E109" s="23" t="n"/>
      <c r="F109" s="54" t="n"/>
      <c r="G109" s="55" t="n"/>
      <c r="H109" s="59">
        <f>IF(OR($A109="",$B109="",$E109&lt;&gt;"Occupied",NOT(ISNUMBER($G109))),"",$G109+1)</f>
        <v/>
      </c>
      <c r="I109" s="54" t="n"/>
      <c r="J109" s="60">
        <f>IF(OR($A109="",$B109="",NOT(ISNUMBER($C109)),NOT(ISNUMBER($F109)),$C109&lt;=0),"",IFERROR($F109/$C109,""))</f>
        <v/>
      </c>
      <c r="K109" s="61">
        <f>IF(OR($A109="",$B109="",$E109&lt;&gt;"Occupied",NOT(ISNUMBER($G109)),NOT(ISNUMBER(Assumptions!$B$4))),"",MAX(0,Assumptions!$B$4-$G109))</f>
        <v/>
      </c>
      <c r="L109" s="15">
        <f>IF(COUNTA($A109:$G109,$I109,$M109)=0,"",IF(OR($A109="",$B109=""),"Review: identify unit",IF($C109="","Review: add size",IF(NOT(ISNUMBER($C109)),"Review: confirm size",IF($E109="","Review: add status",IF($E109="Vacant","Vacant",IF($E109="Reserved","Reserved",IF($E109="Offline","Offline",IF($E109&lt;&gt;"Occupied","Review: confirm status",IF($D109="","Review: add tenant",IF($F109="","Review: add rate",IF(NOT(ISNUMBER($F109)),"Review: confirm rate",IF($F109&lt;=0,"Review: confirm rate",IF($G109="","Review: add paid-through date",IF(NOT(ISNUMBER($G109)),"Review: confirm paid-through date",IF($I109="","Review: add balance",IF(NOT(ISNUMBER($I109)),"Review: confirm balance",IF(NOT(ISNUMBER(Assumptions!$B$4)),"Review: check as-of date",IF(NOT(ISNUMBER(Assumptions!$B$5)),"Review: check threshold",IF(AND($I109&gt;=Assumptions!$B$5,$G109&lt;Assumptions!$B$4),"Review: balance and paid-through",IF($I109&gt;=Assumptions!$B$5,"Review: balance",IF($G109&lt;Assumptions!$B$4,"Review: paid-through","Current"))))))))))))))))))))))</f>
        <v/>
      </c>
      <c r="M109" s="30" t="n"/>
    </row>
    <row r="110">
      <c r="A110" s="23" t="n"/>
      <c r="B110" s="23" t="n"/>
      <c r="C110" s="53" t="n"/>
      <c r="D110" s="23" t="n"/>
      <c r="E110" s="23" t="n"/>
      <c r="F110" s="54" t="n"/>
      <c r="G110" s="55" t="n"/>
      <c r="H110" s="56">
        <f>IF(OR($A110="",$B110="",$E110&lt;&gt;"Occupied",NOT(ISNUMBER($G110))),"",$G110+1)</f>
        <v/>
      </c>
      <c r="I110" s="54" t="n"/>
      <c r="J110" s="57">
        <f>IF(OR($A110="",$B110="",NOT(ISNUMBER($C110)),NOT(ISNUMBER($F110)),$C110&lt;=0),"",IFERROR($F110/$C110,""))</f>
        <v/>
      </c>
      <c r="K110" s="58">
        <f>IF(OR($A110="",$B110="",$E110&lt;&gt;"Occupied",NOT(ISNUMBER($G110)),NOT(ISNUMBER(Assumptions!$B$4))),"",MAX(0,Assumptions!$B$4-$G110))</f>
        <v/>
      </c>
      <c r="L110" s="10">
        <f>IF(COUNTA($A110:$G110,$I110,$M110)=0,"",IF(OR($A110="",$B110=""),"Review: identify unit",IF($C110="","Review: add size",IF(NOT(ISNUMBER($C110)),"Review: confirm size",IF($E110="","Review: add status",IF($E110="Vacant","Vacant",IF($E110="Reserved","Reserved",IF($E110="Offline","Offline",IF($E110&lt;&gt;"Occupied","Review: confirm status",IF($D110="","Review: add tenant",IF($F110="","Review: add rate",IF(NOT(ISNUMBER($F110)),"Review: confirm rate",IF($F110&lt;=0,"Review: confirm rate",IF($G110="","Review: add paid-through date",IF(NOT(ISNUMBER($G110)),"Review: confirm paid-through date",IF($I110="","Review: add balance",IF(NOT(ISNUMBER($I110)),"Review: confirm balance",IF(NOT(ISNUMBER(Assumptions!$B$4)),"Review: check as-of date",IF(NOT(ISNUMBER(Assumptions!$B$5)),"Review: check threshold",IF(AND($I110&gt;=Assumptions!$B$5,$G110&lt;Assumptions!$B$4),"Review: balance and paid-through",IF($I110&gt;=Assumptions!$B$5,"Review: balance",IF($G110&lt;Assumptions!$B$4,"Review: paid-through","Current"))))))))))))))))))))))</f>
        <v/>
      </c>
      <c r="M110" s="30" t="n"/>
    </row>
    <row r="111">
      <c r="A111" s="23" t="n"/>
      <c r="B111" s="23" t="n"/>
      <c r="C111" s="53" t="n"/>
      <c r="D111" s="23" t="n"/>
      <c r="E111" s="23" t="n"/>
      <c r="F111" s="54" t="n"/>
      <c r="G111" s="55" t="n"/>
      <c r="H111" s="59">
        <f>IF(OR($A111="",$B111="",$E111&lt;&gt;"Occupied",NOT(ISNUMBER($G111))),"",$G111+1)</f>
        <v/>
      </c>
      <c r="I111" s="54" t="n"/>
      <c r="J111" s="60">
        <f>IF(OR($A111="",$B111="",NOT(ISNUMBER($C111)),NOT(ISNUMBER($F111)),$C111&lt;=0),"",IFERROR($F111/$C111,""))</f>
        <v/>
      </c>
      <c r="K111" s="61">
        <f>IF(OR($A111="",$B111="",$E111&lt;&gt;"Occupied",NOT(ISNUMBER($G111)),NOT(ISNUMBER(Assumptions!$B$4))),"",MAX(0,Assumptions!$B$4-$G111))</f>
        <v/>
      </c>
      <c r="L111" s="15">
        <f>IF(COUNTA($A111:$G111,$I111,$M111)=0,"",IF(OR($A111="",$B111=""),"Review: identify unit",IF($C111="","Review: add size",IF(NOT(ISNUMBER($C111)),"Review: confirm size",IF($E111="","Review: add status",IF($E111="Vacant","Vacant",IF($E111="Reserved","Reserved",IF($E111="Offline","Offline",IF($E111&lt;&gt;"Occupied","Review: confirm status",IF($D111="","Review: add tenant",IF($F111="","Review: add rate",IF(NOT(ISNUMBER($F111)),"Review: confirm rate",IF($F111&lt;=0,"Review: confirm rate",IF($G111="","Review: add paid-through date",IF(NOT(ISNUMBER($G111)),"Review: confirm paid-through date",IF($I111="","Review: add balance",IF(NOT(ISNUMBER($I111)),"Review: confirm balance",IF(NOT(ISNUMBER(Assumptions!$B$4)),"Review: check as-of date",IF(NOT(ISNUMBER(Assumptions!$B$5)),"Review: check threshold",IF(AND($I111&gt;=Assumptions!$B$5,$G111&lt;Assumptions!$B$4),"Review: balance and paid-through",IF($I111&gt;=Assumptions!$B$5,"Review: balance",IF($G111&lt;Assumptions!$B$4,"Review: paid-through","Current"))))))))))))))))))))))</f>
        <v/>
      </c>
      <c r="M111" s="30" t="n"/>
    </row>
    <row r="112">
      <c r="A112" s="23" t="n"/>
      <c r="B112" s="23" t="n"/>
      <c r="C112" s="53" t="n"/>
      <c r="D112" s="23" t="n"/>
      <c r="E112" s="23" t="n"/>
      <c r="F112" s="54" t="n"/>
      <c r="G112" s="55" t="n"/>
      <c r="H112" s="56">
        <f>IF(OR($A112="",$B112="",$E112&lt;&gt;"Occupied",NOT(ISNUMBER($G112))),"",$G112+1)</f>
        <v/>
      </c>
      <c r="I112" s="54" t="n"/>
      <c r="J112" s="57">
        <f>IF(OR($A112="",$B112="",NOT(ISNUMBER($C112)),NOT(ISNUMBER($F112)),$C112&lt;=0),"",IFERROR($F112/$C112,""))</f>
        <v/>
      </c>
      <c r="K112" s="58">
        <f>IF(OR($A112="",$B112="",$E112&lt;&gt;"Occupied",NOT(ISNUMBER($G112)),NOT(ISNUMBER(Assumptions!$B$4))),"",MAX(0,Assumptions!$B$4-$G112))</f>
        <v/>
      </c>
      <c r="L112" s="10">
        <f>IF(COUNTA($A112:$G112,$I112,$M112)=0,"",IF(OR($A112="",$B112=""),"Review: identify unit",IF($C112="","Review: add size",IF(NOT(ISNUMBER($C112)),"Review: confirm size",IF($E112="","Review: add status",IF($E112="Vacant","Vacant",IF($E112="Reserved","Reserved",IF($E112="Offline","Offline",IF($E112&lt;&gt;"Occupied","Review: confirm status",IF($D112="","Review: add tenant",IF($F112="","Review: add rate",IF(NOT(ISNUMBER($F112)),"Review: confirm rate",IF($F112&lt;=0,"Review: confirm rate",IF($G112="","Review: add paid-through date",IF(NOT(ISNUMBER($G112)),"Review: confirm paid-through date",IF($I112="","Review: add balance",IF(NOT(ISNUMBER($I112)),"Review: confirm balance",IF(NOT(ISNUMBER(Assumptions!$B$4)),"Review: check as-of date",IF(NOT(ISNUMBER(Assumptions!$B$5)),"Review: check threshold",IF(AND($I112&gt;=Assumptions!$B$5,$G112&lt;Assumptions!$B$4),"Review: balance and paid-through",IF($I112&gt;=Assumptions!$B$5,"Review: balance",IF($G112&lt;Assumptions!$B$4,"Review: paid-through","Current"))))))))))))))))))))))</f>
        <v/>
      </c>
      <c r="M112" s="30" t="n"/>
    </row>
    <row r="113">
      <c r="A113" s="23" t="n"/>
      <c r="B113" s="23" t="n"/>
      <c r="C113" s="53" t="n"/>
      <c r="D113" s="23" t="n"/>
      <c r="E113" s="23" t="n"/>
      <c r="F113" s="54" t="n"/>
      <c r="G113" s="55" t="n"/>
      <c r="H113" s="59">
        <f>IF(OR($A113="",$B113="",$E113&lt;&gt;"Occupied",NOT(ISNUMBER($G113))),"",$G113+1)</f>
        <v/>
      </c>
      <c r="I113" s="54" t="n"/>
      <c r="J113" s="60">
        <f>IF(OR($A113="",$B113="",NOT(ISNUMBER($C113)),NOT(ISNUMBER($F113)),$C113&lt;=0),"",IFERROR($F113/$C113,""))</f>
        <v/>
      </c>
      <c r="K113" s="61">
        <f>IF(OR($A113="",$B113="",$E113&lt;&gt;"Occupied",NOT(ISNUMBER($G113)),NOT(ISNUMBER(Assumptions!$B$4))),"",MAX(0,Assumptions!$B$4-$G113))</f>
        <v/>
      </c>
      <c r="L113" s="15">
        <f>IF(COUNTA($A113:$G113,$I113,$M113)=0,"",IF(OR($A113="",$B113=""),"Review: identify unit",IF($C113="","Review: add size",IF(NOT(ISNUMBER($C113)),"Review: confirm size",IF($E113="","Review: add status",IF($E113="Vacant","Vacant",IF($E113="Reserved","Reserved",IF($E113="Offline","Offline",IF($E113&lt;&gt;"Occupied","Review: confirm status",IF($D113="","Review: add tenant",IF($F113="","Review: add rate",IF(NOT(ISNUMBER($F113)),"Review: confirm rate",IF($F113&lt;=0,"Review: confirm rate",IF($G113="","Review: add paid-through date",IF(NOT(ISNUMBER($G113)),"Review: confirm paid-through date",IF($I113="","Review: add balance",IF(NOT(ISNUMBER($I113)),"Review: confirm balance",IF(NOT(ISNUMBER(Assumptions!$B$4)),"Review: check as-of date",IF(NOT(ISNUMBER(Assumptions!$B$5)),"Review: check threshold",IF(AND($I113&gt;=Assumptions!$B$5,$G113&lt;Assumptions!$B$4),"Review: balance and paid-through",IF($I113&gt;=Assumptions!$B$5,"Review: balance",IF($G113&lt;Assumptions!$B$4,"Review: paid-through","Current"))))))))))))))))))))))</f>
        <v/>
      </c>
      <c r="M113" s="30" t="n"/>
    </row>
    <row r="114">
      <c r="A114" s="23" t="n"/>
      <c r="B114" s="23" t="n"/>
      <c r="C114" s="53" t="n"/>
      <c r="D114" s="23" t="n"/>
      <c r="E114" s="23" t="n"/>
      <c r="F114" s="54" t="n"/>
      <c r="G114" s="55" t="n"/>
      <c r="H114" s="56">
        <f>IF(OR($A114="",$B114="",$E114&lt;&gt;"Occupied",NOT(ISNUMBER($G114))),"",$G114+1)</f>
        <v/>
      </c>
      <c r="I114" s="54" t="n"/>
      <c r="J114" s="57">
        <f>IF(OR($A114="",$B114="",NOT(ISNUMBER($C114)),NOT(ISNUMBER($F114)),$C114&lt;=0),"",IFERROR($F114/$C114,""))</f>
        <v/>
      </c>
      <c r="K114" s="58">
        <f>IF(OR($A114="",$B114="",$E114&lt;&gt;"Occupied",NOT(ISNUMBER($G114)),NOT(ISNUMBER(Assumptions!$B$4))),"",MAX(0,Assumptions!$B$4-$G114))</f>
        <v/>
      </c>
      <c r="L114" s="10">
        <f>IF(COUNTA($A114:$G114,$I114,$M114)=0,"",IF(OR($A114="",$B114=""),"Review: identify unit",IF($C114="","Review: add size",IF(NOT(ISNUMBER($C114)),"Review: confirm size",IF($E114="","Review: add status",IF($E114="Vacant","Vacant",IF($E114="Reserved","Reserved",IF($E114="Offline","Offline",IF($E114&lt;&gt;"Occupied","Review: confirm status",IF($D114="","Review: add tenant",IF($F114="","Review: add rate",IF(NOT(ISNUMBER($F114)),"Review: confirm rate",IF($F114&lt;=0,"Review: confirm rate",IF($G114="","Review: add paid-through date",IF(NOT(ISNUMBER($G114)),"Review: confirm paid-through date",IF($I114="","Review: add balance",IF(NOT(ISNUMBER($I114)),"Review: confirm balance",IF(NOT(ISNUMBER(Assumptions!$B$4)),"Review: check as-of date",IF(NOT(ISNUMBER(Assumptions!$B$5)),"Review: check threshold",IF(AND($I114&gt;=Assumptions!$B$5,$G114&lt;Assumptions!$B$4),"Review: balance and paid-through",IF($I114&gt;=Assumptions!$B$5,"Review: balance",IF($G114&lt;Assumptions!$B$4,"Review: paid-through","Current"))))))))))))))))))))))</f>
        <v/>
      </c>
      <c r="M114" s="30" t="n"/>
    </row>
    <row r="115">
      <c r="A115" s="23" t="n"/>
      <c r="B115" s="23" t="n"/>
      <c r="C115" s="53" t="n"/>
      <c r="D115" s="23" t="n"/>
      <c r="E115" s="23" t="n"/>
      <c r="F115" s="54" t="n"/>
      <c r="G115" s="55" t="n"/>
      <c r="H115" s="59">
        <f>IF(OR($A115="",$B115="",$E115&lt;&gt;"Occupied",NOT(ISNUMBER($G115))),"",$G115+1)</f>
        <v/>
      </c>
      <c r="I115" s="54" t="n"/>
      <c r="J115" s="60">
        <f>IF(OR($A115="",$B115="",NOT(ISNUMBER($C115)),NOT(ISNUMBER($F115)),$C115&lt;=0),"",IFERROR($F115/$C115,""))</f>
        <v/>
      </c>
      <c r="K115" s="61">
        <f>IF(OR($A115="",$B115="",$E115&lt;&gt;"Occupied",NOT(ISNUMBER($G115)),NOT(ISNUMBER(Assumptions!$B$4))),"",MAX(0,Assumptions!$B$4-$G115))</f>
        <v/>
      </c>
      <c r="L115" s="15">
        <f>IF(COUNTA($A115:$G115,$I115,$M115)=0,"",IF(OR($A115="",$B115=""),"Review: identify unit",IF($C115="","Review: add size",IF(NOT(ISNUMBER($C115)),"Review: confirm size",IF($E115="","Review: add status",IF($E115="Vacant","Vacant",IF($E115="Reserved","Reserved",IF($E115="Offline","Offline",IF($E115&lt;&gt;"Occupied","Review: confirm status",IF($D115="","Review: add tenant",IF($F115="","Review: add rate",IF(NOT(ISNUMBER($F115)),"Review: confirm rate",IF($F115&lt;=0,"Review: confirm rate",IF($G115="","Review: add paid-through date",IF(NOT(ISNUMBER($G115)),"Review: confirm paid-through date",IF($I115="","Review: add balance",IF(NOT(ISNUMBER($I115)),"Review: confirm balance",IF(NOT(ISNUMBER(Assumptions!$B$4)),"Review: check as-of date",IF(NOT(ISNUMBER(Assumptions!$B$5)),"Review: check threshold",IF(AND($I115&gt;=Assumptions!$B$5,$G115&lt;Assumptions!$B$4),"Review: balance and paid-through",IF($I115&gt;=Assumptions!$B$5,"Review: balance",IF($G115&lt;Assumptions!$B$4,"Review: paid-through","Current"))))))))))))))))))))))</f>
        <v/>
      </c>
      <c r="M115" s="30" t="n"/>
    </row>
    <row r="116">
      <c r="A116" s="23" t="n"/>
      <c r="B116" s="23" t="n"/>
      <c r="C116" s="53" t="n"/>
      <c r="D116" s="23" t="n"/>
      <c r="E116" s="23" t="n"/>
      <c r="F116" s="54" t="n"/>
      <c r="G116" s="55" t="n"/>
      <c r="H116" s="56">
        <f>IF(OR($A116="",$B116="",$E116&lt;&gt;"Occupied",NOT(ISNUMBER($G116))),"",$G116+1)</f>
        <v/>
      </c>
      <c r="I116" s="54" t="n"/>
      <c r="J116" s="57">
        <f>IF(OR($A116="",$B116="",NOT(ISNUMBER($C116)),NOT(ISNUMBER($F116)),$C116&lt;=0),"",IFERROR($F116/$C116,""))</f>
        <v/>
      </c>
      <c r="K116" s="58">
        <f>IF(OR($A116="",$B116="",$E116&lt;&gt;"Occupied",NOT(ISNUMBER($G116)),NOT(ISNUMBER(Assumptions!$B$4))),"",MAX(0,Assumptions!$B$4-$G116))</f>
        <v/>
      </c>
      <c r="L116" s="10">
        <f>IF(COUNTA($A116:$G116,$I116,$M116)=0,"",IF(OR($A116="",$B116=""),"Review: identify unit",IF($C116="","Review: add size",IF(NOT(ISNUMBER($C116)),"Review: confirm size",IF($E116="","Review: add status",IF($E116="Vacant","Vacant",IF($E116="Reserved","Reserved",IF($E116="Offline","Offline",IF($E116&lt;&gt;"Occupied","Review: confirm status",IF($D116="","Review: add tenant",IF($F116="","Review: add rate",IF(NOT(ISNUMBER($F116)),"Review: confirm rate",IF($F116&lt;=0,"Review: confirm rate",IF($G116="","Review: add paid-through date",IF(NOT(ISNUMBER($G116)),"Review: confirm paid-through date",IF($I116="","Review: add balance",IF(NOT(ISNUMBER($I116)),"Review: confirm balance",IF(NOT(ISNUMBER(Assumptions!$B$4)),"Review: check as-of date",IF(NOT(ISNUMBER(Assumptions!$B$5)),"Review: check threshold",IF(AND($I116&gt;=Assumptions!$B$5,$G116&lt;Assumptions!$B$4),"Review: balance and paid-through",IF($I116&gt;=Assumptions!$B$5,"Review: balance",IF($G116&lt;Assumptions!$B$4,"Review: paid-through","Current"))))))))))))))))))))))</f>
        <v/>
      </c>
      <c r="M116" s="30" t="n"/>
    </row>
    <row r="117">
      <c r="A117" s="23" t="n"/>
      <c r="B117" s="23" t="n"/>
      <c r="C117" s="53" t="n"/>
      <c r="D117" s="23" t="n"/>
      <c r="E117" s="23" t="n"/>
      <c r="F117" s="54" t="n"/>
      <c r="G117" s="55" t="n"/>
      <c r="H117" s="59">
        <f>IF(OR($A117="",$B117="",$E117&lt;&gt;"Occupied",NOT(ISNUMBER($G117))),"",$G117+1)</f>
        <v/>
      </c>
      <c r="I117" s="54" t="n"/>
      <c r="J117" s="60">
        <f>IF(OR($A117="",$B117="",NOT(ISNUMBER($C117)),NOT(ISNUMBER($F117)),$C117&lt;=0),"",IFERROR($F117/$C117,""))</f>
        <v/>
      </c>
      <c r="K117" s="61">
        <f>IF(OR($A117="",$B117="",$E117&lt;&gt;"Occupied",NOT(ISNUMBER($G117)),NOT(ISNUMBER(Assumptions!$B$4))),"",MAX(0,Assumptions!$B$4-$G117))</f>
        <v/>
      </c>
      <c r="L117" s="15">
        <f>IF(COUNTA($A117:$G117,$I117,$M117)=0,"",IF(OR($A117="",$B117=""),"Review: identify unit",IF($C117="","Review: add size",IF(NOT(ISNUMBER($C117)),"Review: confirm size",IF($E117="","Review: add status",IF($E117="Vacant","Vacant",IF($E117="Reserved","Reserved",IF($E117="Offline","Offline",IF($E117&lt;&gt;"Occupied","Review: confirm status",IF($D117="","Review: add tenant",IF($F117="","Review: add rate",IF(NOT(ISNUMBER($F117)),"Review: confirm rate",IF($F117&lt;=0,"Review: confirm rate",IF($G117="","Review: add paid-through date",IF(NOT(ISNUMBER($G117)),"Review: confirm paid-through date",IF($I117="","Review: add balance",IF(NOT(ISNUMBER($I117)),"Review: confirm balance",IF(NOT(ISNUMBER(Assumptions!$B$4)),"Review: check as-of date",IF(NOT(ISNUMBER(Assumptions!$B$5)),"Review: check threshold",IF(AND($I117&gt;=Assumptions!$B$5,$G117&lt;Assumptions!$B$4),"Review: balance and paid-through",IF($I117&gt;=Assumptions!$B$5,"Review: balance",IF($G117&lt;Assumptions!$B$4,"Review: paid-through","Current"))))))))))))))))))))))</f>
        <v/>
      </c>
      <c r="M117" s="30" t="n"/>
    </row>
    <row r="118">
      <c r="A118" s="23" t="n"/>
      <c r="B118" s="23" t="n"/>
      <c r="C118" s="53" t="n"/>
      <c r="D118" s="23" t="n"/>
      <c r="E118" s="23" t="n"/>
      <c r="F118" s="54" t="n"/>
      <c r="G118" s="55" t="n"/>
      <c r="H118" s="56">
        <f>IF(OR($A118="",$B118="",$E118&lt;&gt;"Occupied",NOT(ISNUMBER($G118))),"",$G118+1)</f>
        <v/>
      </c>
      <c r="I118" s="54" t="n"/>
      <c r="J118" s="57">
        <f>IF(OR($A118="",$B118="",NOT(ISNUMBER($C118)),NOT(ISNUMBER($F118)),$C118&lt;=0),"",IFERROR($F118/$C118,""))</f>
        <v/>
      </c>
      <c r="K118" s="58">
        <f>IF(OR($A118="",$B118="",$E118&lt;&gt;"Occupied",NOT(ISNUMBER($G118)),NOT(ISNUMBER(Assumptions!$B$4))),"",MAX(0,Assumptions!$B$4-$G118))</f>
        <v/>
      </c>
      <c r="L118" s="10">
        <f>IF(COUNTA($A118:$G118,$I118,$M118)=0,"",IF(OR($A118="",$B118=""),"Review: identify unit",IF($C118="","Review: add size",IF(NOT(ISNUMBER($C118)),"Review: confirm size",IF($E118="","Review: add status",IF($E118="Vacant","Vacant",IF($E118="Reserved","Reserved",IF($E118="Offline","Offline",IF($E118&lt;&gt;"Occupied","Review: confirm status",IF($D118="","Review: add tenant",IF($F118="","Review: add rate",IF(NOT(ISNUMBER($F118)),"Review: confirm rate",IF($F118&lt;=0,"Review: confirm rate",IF($G118="","Review: add paid-through date",IF(NOT(ISNUMBER($G118)),"Review: confirm paid-through date",IF($I118="","Review: add balance",IF(NOT(ISNUMBER($I118)),"Review: confirm balance",IF(NOT(ISNUMBER(Assumptions!$B$4)),"Review: check as-of date",IF(NOT(ISNUMBER(Assumptions!$B$5)),"Review: check threshold",IF(AND($I118&gt;=Assumptions!$B$5,$G118&lt;Assumptions!$B$4),"Review: balance and paid-through",IF($I118&gt;=Assumptions!$B$5,"Review: balance",IF($G118&lt;Assumptions!$B$4,"Review: paid-through","Current"))))))))))))))))))))))</f>
        <v/>
      </c>
      <c r="M118" s="30" t="n"/>
    </row>
    <row r="119">
      <c r="A119" s="23" t="n"/>
      <c r="B119" s="23" t="n"/>
      <c r="C119" s="53" t="n"/>
      <c r="D119" s="23" t="n"/>
      <c r="E119" s="23" t="n"/>
      <c r="F119" s="54" t="n"/>
      <c r="G119" s="55" t="n"/>
      <c r="H119" s="59">
        <f>IF(OR($A119="",$B119="",$E119&lt;&gt;"Occupied",NOT(ISNUMBER($G119))),"",$G119+1)</f>
        <v/>
      </c>
      <c r="I119" s="54" t="n"/>
      <c r="J119" s="60">
        <f>IF(OR($A119="",$B119="",NOT(ISNUMBER($C119)),NOT(ISNUMBER($F119)),$C119&lt;=0),"",IFERROR($F119/$C119,""))</f>
        <v/>
      </c>
      <c r="K119" s="61">
        <f>IF(OR($A119="",$B119="",$E119&lt;&gt;"Occupied",NOT(ISNUMBER($G119)),NOT(ISNUMBER(Assumptions!$B$4))),"",MAX(0,Assumptions!$B$4-$G119))</f>
        <v/>
      </c>
      <c r="L119" s="15">
        <f>IF(COUNTA($A119:$G119,$I119,$M119)=0,"",IF(OR($A119="",$B119=""),"Review: identify unit",IF($C119="","Review: add size",IF(NOT(ISNUMBER($C119)),"Review: confirm size",IF($E119="","Review: add status",IF($E119="Vacant","Vacant",IF($E119="Reserved","Reserved",IF($E119="Offline","Offline",IF($E119&lt;&gt;"Occupied","Review: confirm status",IF($D119="","Review: add tenant",IF($F119="","Review: add rate",IF(NOT(ISNUMBER($F119)),"Review: confirm rate",IF($F119&lt;=0,"Review: confirm rate",IF($G119="","Review: add paid-through date",IF(NOT(ISNUMBER($G119)),"Review: confirm paid-through date",IF($I119="","Review: add balance",IF(NOT(ISNUMBER($I119)),"Review: confirm balance",IF(NOT(ISNUMBER(Assumptions!$B$4)),"Review: check as-of date",IF(NOT(ISNUMBER(Assumptions!$B$5)),"Review: check threshold",IF(AND($I119&gt;=Assumptions!$B$5,$G119&lt;Assumptions!$B$4),"Review: balance and paid-through",IF($I119&gt;=Assumptions!$B$5,"Review: balance",IF($G119&lt;Assumptions!$B$4,"Review: paid-through","Current"))))))))))))))))))))))</f>
        <v/>
      </c>
      <c r="M119" s="30" t="n"/>
    </row>
    <row r="120">
      <c r="A120" s="23" t="n"/>
      <c r="B120" s="23" t="n"/>
      <c r="C120" s="53" t="n"/>
      <c r="D120" s="23" t="n"/>
      <c r="E120" s="23" t="n"/>
      <c r="F120" s="54" t="n"/>
      <c r="G120" s="55" t="n"/>
      <c r="H120" s="56">
        <f>IF(OR($A120="",$B120="",$E120&lt;&gt;"Occupied",NOT(ISNUMBER($G120))),"",$G120+1)</f>
        <v/>
      </c>
      <c r="I120" s="54" t="n"/>
      <c r="J120" s="57">
        <f>IF(OR($A120="",$B120="",NOT(ISNUMBER($C120)),NOT(ISNUMBER($F120)),$C120&lt;=0),"",IFERROR($F120/$C120,""))</f>
        <v/>
      </c>
      <c r="K120" s="58">
        <f>IF(OR($A120="",$B120="",$E120&lt;&gt;"Occupied",NOT(ISNUMBER($G120)),NOT(ISNUMBER(Assumptions!$B$4))),"",MAX(0,Assumptions!$B$4-$G120))</f>
        <v/>
      </c>
      <c r="L120" s="10">
        <f>IF(COUNTA($A120:$G120,$I120,$M120)=0,"",IF(OR($A120="",$B120=""),"Review: identify unit",IF($C120="","Review: add size",IF(NOT(ISNUMBER($C120)),"Review: confirm size",IF($E120="","Review: add status",IF($E120="Vacant","Vacant",IF($E120="Reserved","Reserved",IF($E120="Offline","Offline",IF($E120&lt;&gt;"Occupied","Review: confirm status",IF($D120="","Review: add tenant",IF($F120="","Review: add rate",IF(NOT(ISNUMBER($F120)),"Review: confirm rate",IF($F120&lt;=0,"Review: confirm rate",IF($G120="","Review: add paid-through date",IF(NOT(ISNUMBER($G120)),"Review: confirm paid-through date",IF($I120="","Review: add balance",IF(NOT(ISNUMBER($I120)),"Review: confirm balance",IF(NOT(ISNUMBER(Assumptions!$B$4)),"Review: check as-of date",IF(NOT(ISNUMBER(Assumptions!$B$5)),"Review: check threshold",IF(AND($I120&gt;=Assumptions!$B$5,$G120&lt;Assumptions!$B$4),"Review: balance and paid-through",IF($I120&gt;=Assumptions!$B$5,"Review: balance",IF($G120&lt;Assumptions!$B$4,"Review: paid-through","Current"))))))))))))))))))))))</f>
        <v/>
      </c>
      <c r="M120" s="30" t="n"/>
    </row>
    <row r="121">
      <c r="A121" s="23" t="n"/>
      <c r="B121" s="23" t="n"/>
      <c r="C121" s="53" t="n"/>
      <c r="D121" s="23" t="n"/>
      <c r="E121" s="23" t="n"/>
      <c r="F121" s="54" t="n"/>
      <c r="G121" s="55" t="n"/>
      <c r="H121" s="59">
        <f>IF(OR($A121="",$B121="",$E121&lt;&gt;"Occupied",NOT(ISNUMBER($G121))),"",$G121+1)</f>
        <v/>
      </c>
      <c r="I121" s="54" t="n"/>
      <c r="J121" s="60">
        <f>IF(OR($A121="",$B121="",NOT(ISNUMBER($C121)),NOT(ISNUMBER($F121)),$C121&lt;=0),"",IFERROR($F121/$C121,""))</f>
        <v/>
      </c>
      <c r="K121" s="61">
        <f>IF(OR($A121="",$B121="",$E121&lt;&gt;"Occupied",NOT(ISNUMBER($G121)),NOT(ISNUMBER(Assumptions!$B$4))),"",MAX(0,Assumptions!$B$4-$G121))</f>
        <v/>
      </c>
      <c r="L121" s="15">
        <f>IF(COUNTA($A121:$G121,$I121,$M121)=0,"",IF(OR($A121="",$B121=""),"Review: identify unit",IF($C121="","Review: add size",IF(NOT(ISNUMBER($C121)),"Review: confirm size",IF($E121="","Review: add status",IF($E121="Vacant","Vacant",IF($E121="Reserved","Reserved",IF($E121="Offline","Offline",IF($E121&lt;&gt;"Occupied","Review: confirm status",IF($D121="","Review: add tenant",IF($F121="","Review: add rate",IF(NOT(ISNUMBER($F121)),"Review: confirm rate",IF($F121&lt;=0,"Review: confirm rate",IF($G121="","Review: add paid-through date",IF(NOT(ISNUMBER($G121)),"Review: confirm paid-through date",IF($I121="","Review: add balance",IF(NOT(ISNUMBER($I121)),"Review: confirm balance",IF(NOT(ISNUMBER(Assumptions!$B$4)),"Review: check as-of date",IF(NOT(ISNUMBER(Assumptions!$B$5)),"Review: check threshold",IF(AND($I121&gt;=Assumptions!$B$5,$G121&lt;Assumptions!$B$4),"Review: balance and paid-through",IF($I121&gt;=Assumptions!$B$5,"Review: balance",IF($G121&lt;Assumptions!$B$4,"Review: paid-through","Current"))))))))))))))))))))))</f>
        <v/>
      </c>
      <c r="M121" s="30" t="n"/>
    </row>
    <row r="122">
      <c r="A122" s="23" t="n"/>
      <c r="B122" s="23" t="n"/>
      <c r="C122" s="53" t="n"/>
      <c r="D122" s="23" t="n"/>
      <c r="E122" s="23" t="n"/>
      <c r="F122" s="54" t="n"/>
      <c r="G122" s="55" t="n"/>
      <c r="H122" s="56">
        <f>IF(OR($A122="",$B122="",$E122&lt;&gt;"Occupied",NOT(ISNUMBER($G122))),"",$G122+1)</f>
        <v/>
      </c>
      <c r="I122" s="54" t="n"/>
      <c r="J122" s="57">
        <f>IF(OR($A122="",$B122="",NOT(ISNUMBER($C122)),NOT(ISNUMBER($F122)),$C122&lt;=0),"",IFERROR($F122/$C122,""))</f>
        <v/>
      </c>
      <c r="K122" s="58">
        <f>IF(OR($A122="",$B122="",$E122&lt;&gt;"Occupied",NOT(ISNUMBER($G122)),NOT(ISNUMBER(Assumptions!$B$4))),"",MAX(0,Assumptions!$B$4-$G122))</f>
        <v/>
      </c>
      <c r="L122" s="10">
        <f>IF(COUNTA($A122:$G122,$I122,$M122)=0,"",IF(OR($A122="",$B122=""),"Review: identify unit",IF($C122="","Review: add size",IF(NOT(ISNUMBER($C122)),"Review: confirm size",IF($E122="","Review: add status",IF($E122="Vacant","Vacant",IF($E122="Reserved","Reserved",IF($E122="Offline","Offline",IF($E122&lt;&gt;"Occupied","Review: confirm status",IF($D122="","Review: add tenant",IF($F122="","Review: add rate",IF(NOT(ISNUMBER($F122)),"Review: confirm rate",IF($F122&lt;=0,"Review: confirm rate",IF($G122="","Review: add paid-through date",IF(NOT(ISNUMBER($G122)),"Review: confirm paid-through date",IF($I122="","Review: add balance",IF(NOT(ISNUMBER($I122)),"Review: confirm balance",IF(NOT(ISNUMBER(Assumptions!$B$4)),"Review: check as-of date",IF(NOT(ISNUMBER(Assumptions!$B$5)),"Review: check threshold",IF(AND($I122&gt;=Assumptions!$B$5,$G122&lt;Assumptions!$B$4),"Review: balance and paid-through",IF($I122&gt;=Assumptions!$B$5,"Review: balance",IF($G122&lt;Assumptions!$B$4,"Review: paid-through","Current"))))))))))))))))))))))</f>
        <v/>
      </c>
      <c r="M122" s="30" t="n"/>
    </row>
    <row r="123">
      <c r="A123" s="23" t="n"/>
      <c r="B123" s="23" t="n"/>
      <c r="C123" s="53" t="n"/>
      <c r="D123" s="23" t="n"/>
      <c r="E123" s="23" t="n"/>
      <c r="F123" s="54" t="n"/>
      <c r="G123" s="55" t="n"/>
      <c r="H123" s="59">
        <f>IF(OR($A123="",$B123="",$E123&lt;&gt;"Occupied",NOT(ISNUMBER($G123))),"",$G123+1)</f>
        <v/>
      </c>
      <c r="I123" s="54" t="n"/>
      <c r="J123" s="60">
        <f>IF(OR($A123="",$B123="",NOT(ISNUMBER($C123)),NOT(ISNUMBER($F123)),$C123&lt;=0),"",IFERROR($F123/$C123,""))</f>
        <v/>
      </c>
      <c r="K123" s="61">
        <f>IF(OR($A123="",$B123="",$E123&lt;&gt;"Occupied",NOT(ISNUMBER($G123)),NOT(ISNUMBER(Assumptions!$B$4))),"",MAX(0,Assumptions!$B$4-$G123))</f>
        <v/>
      </c>
      <c r="L123" s="15">
        <f>IF(COUNTA($A123:$G123,$I123,$M123)=0,"",IF(OR($A123="",$B123=""),"Review: identify unit",IF($C123="","Review: add size",IF(NOT(ISNUMBER($C123)),"Review: confirm size",IF($E123="","Review: add status",IF($E123="Vacant","Vacant",IF($E123="Reserved","Reserved",IF($E123="Offline","Offline",IF($E123&lt;&gt;"Occupied","Review: confirm status",IF($D123="","Review: add tenant",IF($F123="","Review: add rate",IF(NOT(ISNUMBER($F123)),"Review: confirm rate",IF($F123&lt;=0,"Review: confirm rate",IF($G123="","Review: add paid-through date",IF(NOT(ISNUMBER($G123)),"Review: confirm paid-through date",IF($I123="","Review: add balance",IF(NOT(ISNUMBER($I123)),"Review: confirm balance",IF(NOT(ISNUMBER(Assumptions!$B$4)),"Review: check as-of date",IF(NOT(ISNUMBER(Assumptions!$B$5)),"Review: check threshold",IF(AND($I123&gt;=Assumptions!$B$5,$G123&lt;Assumptions!$B$4),"Review: balance and paid-through",IF($I123&gt;=Assumptions!$B$5,"Review: balance",IF($G123&lt;Assumptions!$B$4,"Review: paid-through","Current"))))))))))))))))))))))</f>
        <v/>
      </c>
      <c r="M123" s="30" t="n"/>
    </row>
    <row r="124">
      <c r="A124" s="23" t="n"/>
      <c r="B124" s="23" t="n"/>
      <c r="C124" s="53" t="n"/>
      <c r="D124" s="23" t="n"/>
      <c r="E124" s="23" t="n"/>
      <c r="F124" s="54" t="n"/>
      <c r="G124" s="55" t="n"/>
      <c r="H124" s="56">
        <f>IF(OR($A124="",$B124="",$E124&lt;&gt;"Occupied",NOT(ISNUMBER($G124))),"",$G124+1)</f>
        <v/>
      </c>
      <c r="I124" s="54" t="n"/>
      <c r="J124" s="57">
        <f>IF(OR($A124="",$B124="",NOT(ISNUMBER($C124)),NOT(ISNUMBER($F124)),$C124&lt;=0),"",IFERROR($F124/$C124,""))</f>
        <v/>
      </c>
      <c r="K124" s="58">
        <f>IF(OR($A124="",$B124="",$E124&lt;&gt;"Occupied",NOT(ISNUMBER($G124)),NOT(ISNUMBER(Assumptions!$B$4))),"",MAX(0,Assumptions!$B$4-$G124))</f>
        <v/>
      </c>
      <c r="L124" s="10">
        <f>IF(COUNTA($A124:$G124,$I124,$M124)=0,"",IF(OR($A124="",$B124=""),"Review: identify unit",IF($C124="","Review: add size",IF(NOT(ISNUMBER($C124)),"Review: confirm size",IF($E124="","Review: add status",IF($E124="Vacant","Vacant",IF($E124="Reserved","Reserved",IF($E124="Offline","Offline",IF($E124&lt;&gt;"Occupied","Review: confirm status",IF($D124="","Review: add tenant",IF($F124="","Review: add rate",IF(NOT(ISNUMBER($F124)),"Review: confirm rate",IF($F124&lt;=0,"Review: confirm rate",IF($G124="","Review: add paid-through date",IF(NOT(ISNUMBER($G124)),"Review: confirm paid-through date",IF($I124="","Review: add balance",IF(NOT(ISNUMBER($I124)),"Review: confirm balance",IF(NOT(ISNUMBER(Assumptions!$B$4)),"Review: check as-of date",IF(NOT(ISNUMBER(Assumptions!$B$5)),"Review: check threshold",IF(AND($I124&gt;=Assumptions!$B$5,$G124&lt;Assumptions!$B$4),"Review: balance and paid-through",IF($I124&gt;=Assumptions!$B$5,"Review: balance",IF($G124&lt;Assumptions!$B$4,"Review: paid-through","Current"))))))))))))))))))))))</f>
        <v/>
      </c>
      <c r="M124" s="30" t="n"/>
    </row>
    <row r="125">
      <c r="A125" s="23" t="n"/>
      <c r="B125" s="23" t="n"/>
      <c r="C125" s="53" t="n"/>
      <c r="D125" s="23" t="n"/>
      <c r="E125" s="23" t="n"/>
      <c r="F125" s="54" t="n"/>
      <c r="G125" s="55" t="n"/>
      <c r="H125" s="59">
        <f>IF(OR($A125="",$B125="",$E125&lt;&gt;"Occupied",NOT(ISNUMBER($G125))),"",$G125+1)</f>
        <v/>
      </c>
      <c r="I125" s="54" t="n"/>
      <c r="J125" s="60">
        <f>IF(OR($A125="",$B125="",NOT(ISNUMBER($C125)),NOT(ISNUMBER($F125)),$C125&lt;=0),"",IFERROR($F125/$C125,""))</f>
        <v/>
      </c>
      <c r="K125" s="61">
        <f>IF(OR($A125="",$B125="",$E125&lt;&gt;"Occupied",NOT(ISNUMBER($G125)),NOT(ISNUMBER(Assumptions!$B$4))),"",MAX(0,Assumptions!$B$4-$G125))</f>
        <v/>
      </c>
      <c r="L125" s="15">
        <f>IF(COUNTA($A125:$G125,$I125,$M125)=0,"",IF(OR($A125="",$B125=""),"Review: identify unit",IF($C125="","Review: add size",IF(NOT(ISNUMBER($C125)),"Review: confirm size",IF($E125="","Review: add status",IF($E125="Vacant","Vacant",IF($E125="Reserved","Reserved",IF($E125="Offline","Offline",IF($E125&lt;&gt;"Occupied","Review: confirm status",IF($D125="","Review: add tenant",IF($F125="","Review: add rate",IF(NOT(ISNUMBER($F125)),"Review: confirm rate",IF($F125&lt;=0,"Review: confirm rate",IF($G125="","Review: add paid-through date",IF(NOT(ISNUMBER($G125)),"Review: confirm paid-through date",IF($I125="","Review: add balance",IF(NOT(ISNUMBER($I125)),"Review: confirm balance",IF(NOT(ISNUMBER(Assumptions!$B$4)),"Review: check as-of date",IF(NOT(ISNUMBER(Assumptions!$B$5)),"Review: check threshold",IF(AND($I125&gt;=Assumptions!$B$5,$G125&lt;Assumptions!$B$4),"Review: balance and paid-through",IF($I125&gt;=Assumptions!$B$5,"Review: balance",IF($G125&lt;Assumptions!$B$4,"Review: paid-through","Current"))))))))))))))))))))))</f>
        <v/>
      </c>
      <c r="M125" s="30" t="n"/>
    </row>
    <row r="126">
      <c r="A126" s="23" t="n"/>
      <c r="B126" s="23" t="n"/>
      <c r="C126" s="53" t="n"/>
      <c r="D126" s="23" t="n"/>
      <c r="E126" s="23" t="n"/>
      <c r="F126" s="54" t="n"/>
      <c r="G126" s="55" t="n"/>
      <c r="H126" s="56">
        <f>IF(OR($A126="",$B126="",$E126&lt;&gt;"Occupied",NOT(ISNUMBER($G126))),"",$G126+1)</f>
        <v/>
      </c>
      <c r="I126" s="54" t="n"/>
      <c r="J126" s="57">
        <f>IF(OR($A126="",$B126="",NOT(ISNUMBER($C126)),NOT(ISNUMBER($F126)),$C126&lt;=0),"",IFERROR($F126/$C126,""))</f>
        <v/>
      </c>
      <c r="K126" s="58">
        <f>IF(OR($A126="",$B126="",$E126&lt;&gt;"Occupied",NOT(ISNUMBER($G126)),NOT(ISNUMBER(Assumptions!$B$4))),"",MAX(0,Assumptions!$B$4-$G126))</f>
        <v/>
      </c>
      <c r="L126" s="10">
        <f>IF(COUNTA($A126:$G126,$I126,$M126)=0,"",IF(OR($A126="",$B126=""),"Review: identify unit",IF($C126="","Review: add size",IF(NOT(ISNUMBER($C126)),"Review: confirm size",IF($E126="","Review: add status",IF($E126="Vacant","Vacant",IF($E126="Reserved","Reserved",IF($E126="Offline","Offline",IF($E126&lt;&gt;"Occupied","Review: confirm status",IF($D126="","Review: add tenant",IF($F126="","Review: add rate",IF(NOT(ISNUMBER($F126)),"Review: confirm rate",IF($F126&lt;=0,"Review: confirm rate",IF($G126="","Review: add paid-through date",IF(NOT(ISNUMBER($G126)),"Review: confirm paid-through date",IF($I126="","Review: add balance",IF(NOT(ISNUMBER($I126)),"Review: confirm balance",IF(NOT(ISNUMBER(Assumptions!$B$4)),"Review: check as-of date",IF(NOT(ISNUMBER(Assumptions!$B$5)),"Review: check threshold",IF(AND($I126&gt;=Assumptions!$B$5,$G126&lt;Assumptions!$B$4),"Review: balance and paid-through",IF($I126&gt;=Assumptions!$B$5,"Review: balance",IF($G126&lt;Assumptions!$B$4,"Review: paid-through","Current"))))))))))))))))))))))</f>
        <v/>
      </c>
      <c r="M126" s="30" t="n"/>
    </row>
    <row r="127">
      <c r="A127" s="23" t="n"/>
      <c r="B127" s="23" t="n"/>
      <c r="C127" s="53" t="n"/>
      <c r="D127" s="23" t="n"/>
      <c r="E127" s="23" t="n"/>
      <c r="F127" s="54" t="n"/>
      <c r="G127" s="55" t="n"/>
      <c r="H127" s="59">
        <f>IF(OR($A127="",$B127="",$E127&lt;&gt;"Occupied",NOT(ISNUMBER($G127))),"",$G127+1)</f>
        <v/>
      </c>
      <c r="I127" s="54" t="n"/>
      <c r="J127" s="60">
        <f>IF(OR($A127="",$B127="",NOT(ISNUMBER($C127)),NOT(ISNUMBER($F127)),$C127&lt;=0),"",IFERROR($F127/$C127,""))</f>
        <v/>
      </c>
      <c r="K127" s="61">
        <f>IF(OR($A127="",$B127="",$E127&lt;&gt;"Occupied",NOT(ISNUMBER($G127)),NOT(ISNUMBER(Assumptions!$B$4))),"",MAX(0,Assumptions!$B$4-$G127))</f>
        <v/>
      </c>
      <c r="L127" s="15">
        <f>IF(COUNTA($A127:$G127,$I127,$M127)=0,"",IF(OR($A127="",$B127=""),"Review: identify unit",IF($C127="","Review: add size",IF(NOT(ISNUMBER($C127)),"Review: confirm size",IF($E127="","Review: add status",IF($E127="Vacant","Vacant",IF($E127="Reserved","Reserved",IF($E127="Offline","Offline",IF($E127&lt;&gt;"Occupied","Review: confirm status",IF($D127="","Review: add tenant",IF($F127="","Review: add rate",IF(NOT(ISNUMBER($F127)),"Review: confirm rate",IF($F127&lt;=0,"Review: confirm rate",IF($G127="","Review: add paid-through date",IF(NOT(ISNUMBER($G127)),"Review: confirm paid-through date",IF($I127="","Review: add balance",IF(NOT(ISNUMBER($I127)),"Review: confirm balance",IF(NOT(ISNUMBER(Assumptions!$B$4)),"Review: check as-of date",IF(NOT(ISNUMBER(Assumptions!$B$5)),"Review: check threshold",IF(AND($I127&gt;=Assumptions!$B$5,$G127&lt;Assumptions!$B$4),"Review: balance and paid-through",IF($I127&gt;=Assumptions!$B$5,"Review: balance",IF($G127&lt;Assumptions!$B$4,"Review: paid-through","Current"))))))))))))))))))))))</f>
        <v/>
      </c>
      <c r="M127" s="30" t="n"/>
    </row>
    <row r="128">
      <c r="A128" s="23" t="n"/>
      <c r="B128" s="23" t="n"/>
      <c r="C128" s="53" t="n"/>
      <c r="D128" s="23" t="n"/>
      <c r="E128" s="23" t="n"/>
      <c r="F128" s="54" t="n"/>
      <c r="G128" s="55" t="n"/>
      <c r="H128" s="56">
        <f>IF(OR($A128="",$B128="",$E128&lt;&gt;"Occupied",NOT(ISNUMBER($G128))),"",$G128+1)</f>
        <v/>
      </c>
      <c r="I128" s="54" t="n"/>
      <c r="J128" s="57">
        <f>IF(OR($A128="",$B128="",NOT(ISNUMBER($C128)),NOT(ISNUMBER($F128)),$C128&lt;=0),"",IFERROR($F128/$C128,""))</f>
        <v/>
      </c>
      <c r="K128" s="58">
        <f>IF(OR($A128="",$B128="",$E128&lt;&gt;"Occupied",NOT(ISNUMBER($G128)),NOT(ISNUMBER(Assumptions!$B$4))),"",MAX(0,Assumptions!$B$4-$G128))</f>
        <v/>
      </c>
      <c r="L128" s="10">
        <f>IF(COUNTA($A128:$G128,$I128,$M128)=0,"",IF(OR($A128="",$B128=""),"Review: identify unit",IF($C128="","Review: add size",IF(NOT(ISNUMBER($C128)),"Review: confirm size",IF($E128="","Review: add status",IF($E128="Vacant","Vacant",IF($E128="Reserved","Reserved",IF($E128="Offline","Offline",IF($E128&lt;&gt;"Occupied","Review: confirm status",IF($D128="","Review: add tenant",IF($F128="","Review: add rate",IF(NOT(ISNUMBER($F128)),"Review: confirm rate",IF($F128&lt;=0,"Review: confirm rate",IF($G128="","Review: add paid-through date",IF(NOT(ISNUMBER($G128)),"Review: confirm paid-through date",IF($I128="","Review: add balance",IF(NOT(ISNUMBER($I128)),"Review: confirm balance",IF(NOT(ISNUMBER(Assumptions!$B$4)),"Review: check as-of date",IF(NOT(ISNUMBER(Assumptions!$B$5)),"Review: check threshold",IF(AND($I128&gt;=Assumptions!$B$5,$G128&lt;Assumptions!$B$4),"Review: balance and paid-through",IF($I128&gt;=Assumptions!$B$5,"Review: balance",IF($G128&lt;Assumptions!$B$4,"Review: paid-through","Current"))))))))))))))))))))))</f>
        <v/>
      </c>
      <c r="M128" s="30" t="n"/>
    </row>
    <row r="129">
      <c r="A129" s="23" t="n"/>
      <c r="B129" s="23" t="n"/>
      <c r="C129" s="53" t="n"/>
      <c r="D129" s="23" t="n"/>
      <c r="E129" s="23" t="n"/>
      <c r="F129" s="54" t="n"/>
      <c r="G129" s="55" t="n"/>
      <c r="H129" s="59">
        <f>IF(OR($A129="",$B129="",$E129&lt;&gt;"Occupied",NOT(ISNUMBER($G129))),"",$G129+1)</f>
        <v/>
      </c>
      <c r="I129" s="54" t="n"/>
      <c r="J129" s="60">
        <f>IF(OR($A129="",$B129="",NOT(ISNUMBER($C129)),NOT(ISNUMBER($F129)),$C129&lt;=0),"",IFERROR($F129/$C129,""))</f>
        <v/>
      </c>
      <c r="K129" s="61">
        <f>IF(OR($A129="",$B129="",$E129&lt;&gt;"Occupied",NOT(ISNUMBER($G129)),NOT(ISNUMBER(Assumptions!$B$4))),"",MAX(0,Assumptions!$B$4-$G129))</f>
        <v/>
      </c>
      <c r="L129" s="15">
        <f>IF(COUNTA($A129:$G129,$I129,$M129)=0,"",IF(OR($A129="",$B129=""),"Review: identify unit",IF($C129="","Review: add size",IF(NOT(ISNUMBER($C129)),"Review: confirm size",IF($E129="","Review: add status",IF($E129="Vacant","Vacant",IF($E129="Reserved","Reserved",IF($E129="Offline","Offline",IF($E129&lt;&gt;"Occupied","Review: confirm status",IF($D129="","Review: add tenant",IF($F129="","Review: add rate",IF(NOT(ISNUMBER($F129)),"Review: confirm rate",IF($F129&lt;=0,"Review: confirm rate",IF($G129="","Review: add paid-through date",IF(NOT(ISNUMBER($G129)),"Review: confirm paid-through date",IF($I129="","Review: add balance",IF(NOT(ISNUMBER($I129)),"Review: confirm balance",IF(NOT(ISNUMBER(Assumptions!$B$4)),"Review: check as-of date",IF(NOT(ISNUMBER(Assumptions!$B$5)),"Review: check threshold",IF(AND($I129&gt;=Assumptions!$B$5,$G129&lt;Assumptions!$B$4),"Review: balance and paid-through",IF($I129&gt;=Assumptions!$B$5,"Review: balance",IF($G129&lt;Assumptions!$B$4,"Review: paid-through","Current"))))))))))))))))))))))</f>
        <v/>
      </c>
      <c r="M129" s="30" t="n"/>
    </row>
    <row r="130">
      <c r="A130" s="23" t="n"/>
      <c r="B130" s="23" t="n"/>
      <c r="C130" s="53" t="n"/>
      <c r="D130" s="23" t="n"/>
      <c r="E130" s="23" t="n"/>
      <c r="F130" s="54" t="n"/>
      <c r="G130" s="55" t="n"/>
      <c r="H130" s="56">
        <f>IF(OR($A130="",$B130="",$E130&lt;&gt;"Occupied",NOT(ISNUMBER($G130))),"",$G130+1)</f>
        <v/>
      </c>
      <c r="I130" s="54" t="n"/>
      <c r="J130" s="57">
        <f>IF(OR($A130="",$B130="",NOT(ISNUMBER($C130)),NOT(ISNUMBER($F130)),$C130&lt;=0),"",IFERROR($F130/$C130,""))</f>
        <v/>
      </c>
      <c r="K130" s="58">
        <f>IF(OR($A130="",$B130="",$E130&lt;&gt;"Occupied",NOT(ISNUMBER($G130)),NOT(ISNUMBER(Assumptions!$B$4))),"",MAX(0,Assumptions!$B$4-$G130))</f>
        <v/>
      </c>
      <c r="L130" s="10">
        <f>IF(COUNTA($A130:$G130,$I130,$M130)=0,"",IF(OR($A130="",$B130=""),"Review: identify unit",IF($C130="","Review: add size",IF(NOT(ISNUMBER($C130)),"Review: confirm size",IF($E130="","Review: add status",IF($E130="Vacant","Vacant",IF($E130="Reserved","Reserved",IF($E130="Offline","Offline",IF($E130&lt;&gt;"Occupied","Review: confirm status",IF($D130="","Review: add tenant",IF($F130="","Review: add rate",IF(NOT(ISNUMBER($F130)),"Review: confirm rate",IF($F130&lt;=0,"Review: confirm rate",IF($G130="","Review: add paid-through date",IF(NOT(ISNUMBER($G130)),"Review: confirm paid-through date",IF($I130="","Review: add balance",IF(NOT(ISNUMBER($I130)),"Review: confirm balance",IF(NOT(ISNUMBER(Assumptions!$B$4)),"Review: check as-of date",IF(NOT(ISNUMBER(Assumptions!$B$5)),"Review: check threshold",IF(AND($I130&gt;=Assumptions!$B$5,$G130&lt;Assumptions!$B$4),"Review: balance and paid-through",IF($I130&gt;=Assumptions!$B$5,"Review: balance",IF($G130&lt;Assumptions!$B$4,"Review: paid-through","Current"))))))))))))))))))))))</f>
        <v/>
      </c>
      <c r="M130" s="30" t="n"/>
    </row>
    <row r="131">
      <c r="A131" s="23" t="n"/>
      <c r="B131" s="23" t="n"/>
      <c r="C131" s="53" t="n"/>
      <c r="D131" s="23" t="n"/>
      <c r="E131" s="23" t="n"/>
      <c r="F131" s="54" t="n"/>
      <c r="G131" s="55" t="n"/>
      <c r="H131" s="59">
        <f>IF(OR($A131="",$B131="",$E131&lt;&gt;"Occupied",NOT(ISNUMBER($G131))),"",$G131+1)</f>
        <v/>
      </c>
      <c r="I131" s="54" t="n"/>
      <c r="J131" s="60">
        <f>IF(OR($A131="",$B131="",NOT(ISNUMBER($C131)),NOT(ISNUMBER($F131)),$C131&lt;=0),"",IFERROR($F131/$C131,""))</f>
        <v/>
      </c>
      <c r="K131" s="61">
        <f>IF(OR($A131="",$B131="",$E131&lt;&gt;"Occupied",NOT(ISNUMBER($G131)),NOT(ISNUMBER(Assumptions!$B$4))),"",MAX(0,Assumptions!$B$4-$G131))</f>
        <v/>
      </c>
      <c r="L131" s="15">
        <f>IF(COUNTA($A131:$G131,$I131,$M131)=0,"",IF(OR($A131="",$B131=""),"Review: identify unit",IF($C131="","Review: add size",IF(NOT(ISNUMBER($C131)),"Review: confirm size",IF($E131="","Review: add status",IF($E131="Vacant","Vacant",IF($E131="Reserved","Reserved",IF($E131="Offline","Offline",IF($E131&lt;&gt;"Occupied","Review: confirm status",IF($D131="","Review: add tenant",IF($F131="","Review: add rate",IF(NOT(ISNUMBER($F131)),"Review: confirm rate",IF($F131&lt;=0,"Review: confirm rate",IF($G131="","Review: add paid-through date",IF(NOT(ISNUMBER($G131)),"Review: confirm paid-through date",IF($I131="","Review: add balance",IF(NOT(ISNUMBER($I131)),"Review: confirm balance",IF(NOT(ISNUMBER(Assumptions!$B$4)),"Review: check as-of date",IF(NOT(ISNUMBER(Assumptions!$B$5)),"Review: check threshold",IF(AND($I131&gt;=Assumptions!$B$5,$G131&lt;Assumptions!$B$4),"Review: balance and paid-through",IF($I131&gt;=Assumptions!$B$5,"Review: balance",IF($G131&lt;Assumptions!$B$4,"Review: paid-through","Current"))))))))))))))))))))))</f>
        <v/>
      </c>
      <c r="M131" s="30" t="n"/>
    </row>
    <row r="132">
      <c r="A132" s="23" t="n"/>
      <c r="B132" s="23" t="n"/>
      <c r="C132" s="53" t="n"/>
      <c r="D132" s="23" t="n"/>
      <c r="E132" s="23" t="n"/>
      <c r="F132" s="54" t="n"/>
      <c r="G132" s="55" t="n"/>
      <c r="H132" s="56">
        <f>IF(OR($A132="",$B132="",$E132&lt;&gt;"Occupied",NOT(ISNUMBER($G132))),"",$G132+1)</f>
        <v/>
      </c>
      <c r="I132" s="54" t="n"/>
      <c r="J132" s="57">
        <f>IF(OR($A132="",$B132="",NOT(ISNUMBER($C132)),NOT(ISNUMBER($F132)),$C132&lt;=0),"",IFERROR($F132/$C132,""))</f>
        <v/>
      </c>
      <c r="K132" s="58">
        <f>IF(OR($A132="",$B132="",$E132&lt;&gt;"Occupied",NOT(ISNUMBER($G132)),NOT(ISNUMBER(Assumptions!$B$4))),"",MAX(0,Assumptions!$B$4-$G132))</f>
        <v/>
      </c>
      <c r="L132" s="10">
        <f>IF(COUNTA($A132:$G132,$I132,$M132)=0,"",IF(OR($A132="",$B132=""),"Review: identify unit",IF($C132="","Review: add size",IF(NOT(ISNUMBER($C132)),"Review: confirm size",IF($E132="","Review: add status",IF($E132="Vacant","Vacant",IF($E132="Reserved","Reserved",IF($E132="Offline","Offline",IF($E132&lt;&gt;"Occupied","Review: confirm status",IF($D132="","Review: add tenant",IF($F132="","Review: add rate",IF(NOT(ISNUMBER($F132)),"Review: confirm rate",IF($F132&lt;=0,"Review: confirm rate",IF($G132="","Review: add paid-through date",IF(NOT(ISNUMBER($G132)),"Review: confirm paid-through date",IF($I132="","Review: add balance",IF(NOT(ISNUMBER($I132)),"Review: confirm balance",IF(NOT(ISNUMBER(Assumptions!$B$4)),"Review: check as-of date",IF(NOT(ISNUMBER(Assumptions!$B$5)),"Review: check threshold",IF(AND($I132&gt;=Assumptions!$B$5,$G132&lt;Assumptions!$B$4),"Review: balance and paid-through",IF($I132&gt;=Assumptions!$B$5,"Review: balance",IF($G132&lt;Assumptions!$B$4,"Review: paid-through","Current"))))))))))))))))))))))</f>
        <v/>
      </c>
      <c r="M132" s="30" t="n"/>
    </row>
    <row r="133">
      <c r="A133" s="23" t="n"/>
      <c r="B133" s="23" t="n"/>
      <c r="C133" s="53" t="n"/>
      <c r="D133" s="23" t="n"/>
      <c r="E133" s="23" t="n"/>
      <c r="F133" s="54" t="n"/>
      <c r="G133" s="55" t="n"/>
      <c r="H133" s="59">
        <f>IF(OR($A133="",$B133="",$E133&lt;&gt;"Occupied",NOT(ISNUMBER($G133))),"",$G133+1)</f>
        <v/>
      </c>
      <c r="I133" s="54" t="n"/>
      <c r="J133" s="60">
        <f>IF(OR($A133="",$B133="",NOT(ISNUMBER($C133)),NOT(ISNUMBER($F133)),$C133&lt;=0),"",IFERROR($F133/$C133,""))</f>
        <v/>
      </c>
      <c r="K133" s="61">
        <f>IF(OR($A133="",$B133="",$E133&lt;&gt;"Occupied",NOT(ISNUMBER($G133)),NOT(ISNUMBER(Assumptions!$B$4))),"",MAX(0,Assumptions!$B$4-$G133))</f>
        <v/>
      </c>
      <c r="L133" s="15">
        <f>IF(COUNTA($A133:$G133,$I133,$M133)=0,"",IF(OR($A133="",$B133=""),"Review: identify unit",IF($C133="","Review: add size",IF(NOT(ISNUMBER($C133)),"Review: confirm size",IF($E133="","Review: add status",IF($E133="Vacant","Vacant",IF($E133="Reserved","Reserved",IF($E133="Offline","Offline",IF($E133&lt;&gt;"Occupied","Review: confirm status",IF($D133="","Review: add tenant",IF($F133="","Review: add rate",IF(NOT(ISNUMBER($F133)),"Review: confirm rate",IF($F133&lt;=0,"Review: confirm rate",IF($G133="","Review: add paid-through date",IF(NOT(ISNUMBER($G133)),"Review: confirm paid-through date",IF($I133="","Review: add balance",IF(NOT(ISNUMBER($I133)),"Review: confirm balance",IF(NOT(ISNUMBER(Assumptions!$B$4)),"Review: check as-of date",IF(NOT(ISNUMBER(Assumptions!$B$5)),"Review: check threshold",IF(AND($I133&gt;=Assumptions!$B$5,$G133&lt;Assumptions!$B$4),"Review: balance and paid-through",IF($I133&gt;=Assumptions!$B$5,"Review: balance",IF($G133&lt;Assumptions!$B$4,"Review: paid-through","Current"))))))))))))))))))))))</f>
        <v/>
      </c>
      <c r="M133" s="30" t="n"/>
    </row>
    <row r="134">
      <c r="A134" s="23" t="n"/>
      <c r="B134" s="23" t="n"/>
      <c r="C134" s="53" t="n"/>
      <c r="D134" s="23" t="n"/>
      <c r="E134" s="23" t="n"/>
      <c r="F134" s="54" t="n"/>
      <c r="G134" s="55" t="n"/>
      <c r="H134" s="56">
        <f>IF(OR($A134="",$B134="",$E134&lt;&gt;"Occupied",NOT(ISNUMBER($G134))),"",$G134+1)</f>
        <v/>
      </c>
      <c r="I134" s="54" t="n"/>
      <c r="J134" s="57">
        <f>IF(OR($A134="",$B134="",NOT(ISNUMBER($C134)),NOT(ISNUMBER($F134)),$C134&lt;=0),"",IFERROR($F134/$C134,""))</f>
        <v/>
      </c>
      <c r="K134" s="58">
        <f>IF(OR($A134="",$B134="",$E134&lt;&gt;"Occupied",NOT(ISNUMBER($G134)),NOT(ISNUMBER(Assumptions!$B$4))),"",MAX(0,Assumptions!$B$4-$G134))</f>
        <v/>
      </c>
      <c r="L134" s="10">
        <f>IF(COUNTA($A134:$G134,$I134,$M134)=0,"",IF(OR($A134="",$B134=""),"Review: identify unit",IF($C134="","Review: add size",IF(NOT(ISNUMBER($C134)),"Review: confirm size",IF($E134="","Review: add status",IF($E134="Vacant","Vacant",IF($E134="Reserved","Reserved",IF($E134="Offline","Offline",IF($E134&lt;&gt;"Occupied","Review: confirm status",IF($D134="","Review: add tenant",IF($F134="","Review: add rate",IF(NOT(ISNUMBER($F134)),"Review: confirm rate",IF($F134&lt;=0,"Review: confirm rate",IF($G134="","Review: add paid-through date",IF(NOT(ISNUMBER($G134)),"Review: confirm paid-through date",IF($I134="","Review: add balance",IF(NOT(ISNUMBER($I134)),"Review: confirm balance",IF(NOT(ISNUMBER(Assumptions!$B$4)),"Review: check as-of date",IF(NOT(ISNUMBER(Assumptions!$B$5)),"Review: check threshold",IF(AND($I134&gt;=Assumptions!$B$5,$G134&lt;Assumptions!$B$4),"Review: balance and paid-through",IF($I134&gt;=Assumptions!$B$5,"Review: balance",IF($G134&lt;Assumptions!$B$4,"Review: paid-through","Current"))))))))))))))))))))))</f>
        <v/>
      </c>
      <c r="M134" s="30" t="n"/>
    </row>
    <row r="135">
      <c r="A135" s="23" t="n"/>
      <c r="B135" s="23" t="n"/>
      <c r="C135" s="53" t="n"/>
      <c r="D135" s="23" t="n"/>
      <c r="E135" s="23" t="n"/>
      <c r="F135" s="54" t="n"/>
      <c r="G135" s="55" t="n"/>
      <c r="H135" s="59">
        <f>IF(OR($A135="",$B135="",$E135&lt;&gt;"Occupied",NOT(ISNUMBER($G135))),"",$G135+1)</f>
        <v/>
      </c>
      <c r="I135" s="54" t="n"/>
      <c r="J135" s="60">
        <f>IF(OR($A135="",$B135="",NOT(ISNUMBER($C135)),NOT(ISNUMBER($F135)),$C135&lt;=0),"",IFERROR($F135/$C135,""))</f>
        <v/>
      </c>
      <c r="K135" s="61">
        <f>IF(OR($A135="",$B135="",$E135&lt;&gt;"Occupied",NOT(ISNUMBER($G135)),NOT(ISNUMBER(Assumptions!$B$4))),"",MAX(0,Assumptions!$B$4-$G135))</f>
        <v/>
      </c>
      <c r="L135" s="15">
        <f>IF(COUNTA($A135:$G135,$I135,$M135)=0,"",IF(OR($A135="",$B135=""),"Review: identify unit",IF($C135="","Review: add size",IF(NOT(ISNUMBER($C135)),"Review: confirm size",IF($E135="","Review: add status",IF($E135="Vacant","Vacant",IF($E135="Reserved","Reserved",IF($E135="Offline","Offline",IF($E135&lt;&gt;"Occupied","Review: confirm status",IF($D135="","Review: add tenant",IF($F135="","Review: add rate",IF(NOT(ISNUMBER($F135)),"Review: confirm rate",IF($F135&lt;=0,"Review: confirm rate",IF($G135="","Review: add paid-through date",IF(NOT(ISNUMBER($G135)),"Review: confirm paid-through date",IF($I135="","Review: add balance",IF(NOT(ISNUMBER($I135)),"Review: confirm balance",IF(NOT(ISNUMBER(Assumptions!$B$4)),"Review: check as-of date",IF(NOT(ISNUMBER(Assumptions!$B$5)),"Review: check threshold",IF(AND($I135&gt;=Assumptions!$B$5,$G135&lt;Assumptions!$B$4),"Review: balance and paid-through",IF($I135&gt;=Assumptions!$B$5,"Review: balance",IF($G135&lt;Assumptions!$B$4,"Review: paid-through","Current"))))))))))))))))))))))</f>
        <v/>
      </c>
      <c r="M135" s="30" t="n"/>
    </row>
    <row r="136">
      <c r="A136" s="23" t="n"/>
      <c r="B136" s="23" t="n"/>
      <c r="C136" s="53" t="n"/>
      <c r="D136" s="23" t="n"/>
      <c r="E136" s="23" t="n"/>
      <c r="F136" s="54" t="n"/>
      <c r="G136" s="55" t="n"/>
      <c r="H136" s="56">
        <f>IF(OR($A136="",$B136="",$E136&lt;&gt;"Occupied",NOT(ISNUMBER($G136))),"",$G136+1)</f>
        <v/>
      </c>
      <c r="I136" s="54" t="n"/>
      <c r="J136" s="57">
        <f>IF(OR($A136="",$B136="",NOT(ISNUMBER($C136)),NOT(ISNUMBER($F136)),$C136&lt;=0),"",IFERROR($F136/$C136,""))</f>
        <v/>
      </c>
      <c r="K136" s="58">
        <f>IF(OR($A136="",$B136="",$E136&lt;&gt;"Occupied",NOT(ISNUMBER($G136)),NOT(ISNUMBER(Assumptions!$B$4))),"",MAX(0,Assumptions!$B$4-$G136))</f>
        <v/>
      </c>
      <c r="L136" s="10">
        <f>IF(COUNTA($A136:$G136,$I136,$M136)=0,"",IF(OR($A136="",$B136=""),"Review: identify unit",IF($C136="","Review: add size",IF(NOT(ISNUMBER($C136)),"Review: confirm size",IF($E136="","Review: add status",IF($E136="Vacant","Vacant",IF($E136="Reserved","Reserved",IF($E136="Offline","Offline",IF($E136&lt;&gt;"Occupied","Review: confirm status",IF($D136="","Review: add tenant",IF($F136="","Review: add rate",IF(NOT(ISNUMBER($F136)),"Review: confirm rate",IF($F136&lt;=0,"Review: confirm rate",IF($G136="","Review: add paid-through date",IF(NOT(ISNUMBER($G136)),"Review: confirm paid-through date",IF($I136="","Review: add balance",IF(NOT(ISNUMBER($I136)),"Review: confirm balance",IF(NOT(ISNUMBER(Assumptions!$B$4)),"Review: check as-of date",IF(NOT(ISNUMBER(Assumptions!$B$5)),"Review: check threshold",IF(AND($I136&gt;=Assumptions!$B$5,$G136&lt;Assumptions!$B$4),"Review: balance and paid-through",IF($I136&gt;=Assumptions!$B$5,"Review: balance",IF($G136&lt;Assumptions!$B$4,"Review: paid-through","Current"))))))))))))))))))))))</f>
        <v/>
      </c>
      <c r="M136" s="30" t="n"/>
    </row>
    <row r="137">
      <c r="A137" s="23" t="n"/>
      <c r="B137" s="23" t="n"/>
      <c r="C137" s="53" t="n"/>
      <c r="D137" s="23" t="n"/>
      <c r="E137" s="23" t="n"/>
      <c r="F137" s="54" t="n"/>
      <c r="G137" s="55" t="n"/>
      <c r="H137" s="59">
        <f>IF(OR($A137="",$B137="",$E137&lt;&gt;"Occupied",NOT(ISNUMBER($G137))),"",$G137+1)</f>
        <v/>
      </c>
      <c r="I137" s="54" t="n"/>
      <c r="J137" s="60">
        <f>IF(OR($A137="",$B137="",NOT(ISNUMBER($C137)),NOT(ISNUMBER($F137)),$C137&lt;=0),"",IFERROR($F137/$C137,""))</f>
        <v/>
      </c>
      <c r="K137" s="61">
        <f>IF(OR($A137="",$B137="",$E137&lt;&gt;"Occupied",NOT(ISNUMBER($G137)),NOT(ISNUMBER(Assumptions!$B$4))),"",MAX(0,Assumptions!$B$4-$G137))</f>
        <v/>
      </c>
      <c r="L137" s="15">
        <f>IF(COUNTA($A137:$G137,$I137,$M137)=0,"",IF(OR($A137="",$B137=""),"Review: identify unit",IF($C137="","Review: add size",IF(NOT(ISNUMBER($C137)),"Review: confirm size",IF($E137="","Review: add status",IF($E137="Vacant","Vacant",IF($E137="Reserved","Reserved",IF($E137="Offline","Offline",IF($E137&lt;&gt;"Occupied","Review: confirm status",IF($D137="","Review: add tenant",IF($F137="","Review: add rate",IF(NOT(ISNUMBER($F137)),"Review: confirm rate",IF($F137&lt;=0,"Review: confirm rate",IF($G137="","Review: add paid-through date",IF(NOT(ISNUMBER($G137)),"Review: confirm paid-through date",IF($I137="","Review: add balance",IF(NOT(ISNUMBER($I137)),"Review: confirm balance",IF(NOT(ISNUMBER(Assumptions!$B$4)),"Review: check as-of date",IF(NOT(ISNUMBER(Assumptions!$B$5)),"Review: check threshold",IF(AND($I137&gt;=Assumptions!$B$5,$G137&lt;Assumptions!$B$4),"Review: balance and paid-through",IF($I137&gt;=Assumptions!$B$5,"Review: balance",IF($G137&lt;Assumptions!$B$4,"Review: paid-through","Current"))))))))))))))))))))))</f>
        <v/>
      </c>
      <c r="M137" s="30" t="n"/>
    </row>
    <row r="138">
      <c r="A138" s="23" t="n"/>
      <c r="B138" s="23" t="n"/>
      <c r="C138" s="53" t="n"/>
      <c r="D138" s="23" t="n"/>
      <c r="E138" s="23" t="n"/>
      <c r="F138" s="54" t="n"/>
      <c r="G138" s="55" t="n"/>
      <c r="H138" s="56">
        <f>IF(OR($A138="",$B138="",$E138&lt;&gt;"Occupied",NOT(ISNUMBER($G138))),"",$G138+1)</f>
        <v/>
      </c>
      <c r="I138" s="54" t="n"/>
      <c r="J138" s="57">
        <f>IF(OR($A138="",$B138="",NOT(ISNUMBER($C138)),NOT(ISNUMBER($F138)),$C138&lt;=0),"",IFERROR($F138/$C138,""))</f>
        <v/>
      </c>
      <c r="K138" s="58">
        <f>IF(OR($A138="",$B138="",$E138&lt;&gt;"Occupied",NOT(ISNUMBER($G138)),NOT(ISNUMBER(Assumptions!$B$4))),"",MAX(0,Assumptions!$B$4-$G138))</f>
        <v/>
      </c>
      <c r="L138" s="10">
        <f>IF(COUNTA($A138:$G138,$I138,$M138)=0,"",IF(OR($A138="",$B138=""),"Review: identify unit",IF($C138="","Review: add size",IF(NOT(ISNUMBER($C138)),"Review: confirm size",IF($E138="","Review: add status",IF($E138="Vacant","Vacant",IF($E138="Reserved","Reserved",IF($E138="Offline","Offline",IF($E138&lt;&gt;"Occupied","Review: confirm status",IF($D138="","Review: add tenant",IF($F138="","Review: add rate",IF(NOT(ISNUMBER($F138)),"Review: confirm rate",IF($F138&lt;=0,"Review: confirm rate",IF($G138="","Review: add paid-through date",IF(NOT(ISNUMBER($G138)),"Review: confirm paid-through date",IF($I138="","Review: add balance",IF(NOT(ISNUMBER($I138)),"Review: confirm balance",IF(NOT(ISNUMBER(Assumptions!$B$4)),"Review: check as-of date",IF(NOT(ISNUMBER(Assumptions!$B$5)),"Review: check threshold",IF(AND($I138&gt;=Assumptions!$B$5,$G138&lt;Assumptions!$B$4),"Review: balance and paid-through",IF($I138&gt;=Assumptions!$B$5,"Review: balance",IF($G138&lt;Assumptions!$B$4,"Review: paid-through","Current"))))))))))))))))))))))</f>
        <v/>
      </c>
      <c r="M138" s="30" t="n"/>
    </row>
    <row r="139">
      <c r="A139" s="23" t="n"/>
      <c r="B139" s="23" t="n"/>
      <c r="C139" s="53" t="n"/>
      <c r="D139" s="23" t="n"/>
      <c r="E139" s="23" t="n"/>
      <c r="F139" s="54" t="n"/>
      <c r="G139" s="55" t="n"/>
      <c r="H139" s="59">
        <f>IF(OR($A139="",$B139="",$E139&lt;&gt;"Occupied",NOT(ISNUMBER($G139))),"",$G139+1)</f>
        <v/>
      </c>
      <c r="I139" s="54" t="n"/>
      <c r="J139" s="60">
        <f>IF(OR($A139="",$B139="",NOT(ISNUMBER($C139)),NOT(ISNUMBER($F139)),$C139&lt;=0),"",IFERROR($F139/$C139,""))</f>
        <v/>
      </c>
      <c r="K139" s="61">
        <f>IF(OR($A139="",$B139="",$E139&lt;&gt;"Occupied",NOT(ISNUMBER($G139)),NOT(ISNUMBER(Assumptions!$B$4))),"",MAX(0,Assumptions!$B$4-$G139))</f>
        <v/>
      </c>
      <c r="L139" s="15">
        <f>IF(COUNTA($A139:$G139,$I139,$M139)=0,"",IF(OR($A139="",$B139=""),"Review: identify unit",IF($C139="","Review: add size",IF(NOT(ISNUMBER($C139)),"Review: confirm size",IF($E139="","Review: add status",IF($E139="Vacant","Vacant",IF($E139="Reserved","Reserved",IF($E139="Offline","Offline",IF($E139&lt;&gt;"Occupied","Review: confirm status",IF($D139="","Review: add tenant",IF($F139="","Review: add rate",IF(NOT(ISNUMBER($F139)),"Review: confirm rate",IF($F139&lt;=0,"Review: confirm rate",IF($G139="","Review: add paid-through date",IF(NOT(ISNUMBER($G139)),"Review: confirm paid-through date",IF($I139="","Review: add balance",IF(NOT(ISNUMBER($I139)),"Review: confirm balance",IF(NOT(ISNUMBER(Assumptions!$B$4)),"Review: check as-of date",IF(NOT(ISNUMBER(Assumptions!$B$5)),"Review: check threshold",IF(AND($I139&gt;=Assumptions!$B$5,$G139&lt;Assumptions!$B$4),"Review: balance and paid-through",IF($I139&gt;=Assumptions!$B$5,"Review: balance",IF($G139&lt;Assumptions!$B$4,"Review: paid-through","Current"))))))))))))))))))))))</f>
        <v/>
      </c>
      <c r="M139" s="30" t="n"/>
    </row>
    <row r="140">
      <c r="A140" s="23" t="n"/>
      <c r="B140" s="23" t="n"/>
      <c r="C140" s="53" t="n"/>
      <c r="D140" s="23" t="n"/>
      <c r="E140" s="23" t="n"/>
      <c r="F140" s="54" t="n"/>
      <c r="G140" s="55" t="n"/>
      <c r="H140" s="56">
        <f>IF(OR($A140="",$B140="",$E140&lt;&gt;"Occupied",NOT(ISNUMBER($G140))),"",$G140+1)</f>
        <v/>
      </c>
      <c r="I140" s="54" t="n"/>
      <c r="J140" s="57">
        <f>IF(OR($A140="",$B140="",NOT(ISNUMBER($C140)),NOT(ISNUMBER($F140)),$C140&lt;=0),"",IFERROR($F140/$C140,""))</f>
        <v/>
      </c>
      <c r="K140" s="58">
        <f>IF(OR($A140="",$B140="",$E140&lt;&gt;"Occupied",NOT(ISNUMBER($G140)),NOT(ISNUMBER(Assumptions!$B$4))),"",MAX(0,Assumptions!$B$4-$G140))</f>
        <v/>
      </c>
      <c r="L140" s="10">
        <f>IF(COUNTA($A140:$G140,$I140,$M140)=0,"",IF(OR($A140="",$B140=""),"Review: identify unit",IF($C140="","Review: add size",IF(NOT(ISNUMBER($C140)),"Review: confirm size",IF($E140="","Review: add status",IF($E140="Vacant","Vacant",IF($E140="Reserved","Reserved",IF($E140="Offline","Offline",IF($E140&lt;&gt;"Occupied","Review: confirm status",IF($D140="","Review: add tenant",IF($F140="","Review: add rate",IF(NOT(ISNUMBER($F140)),"Review: confirm rate",IF($F140&lt;=0,"Review: confirm rate",IF($G140="","Review: add paid-through date",IF(NOT(ISNUMBER($G140)),"Review: confirm paid-through date",IF($I140="","Review: add balance",IF(NOT(ISNUMBER($I140)),"Review: confirm balance",IF(NOT(ISNUMBER(Assumptions!$B$4)),"Review: check as-of date",IF(NOT(ISNUMBER(Assumptions!$B$5)),"Review: check threshold",IF(AND($I140&gt;=Assumptions!$B$5,$G140&lt;Assumptions!$B$4),"Review: balance and paid-through",IF($I140&gt;=Assumptions!$B$5,"Review: balance",IF($G140&lt;Assumptions!$B$4,"Review: paid-through","Current"))))))))))))))))))))))</f>
        <v/>
      </c>
      <c r="M140" s="30" t="n"/>
    </row>
    <row r="141">
      <c r="A141" s="23" t="n"/>
      <c r="B141" s="23" t="n"/>
      <c r="C141" s="53" t="n"/>
      <c r="D141" s="23" t="n"/>
      <c r="E141" s="23" t="n"/>
      <c r="F141" s="54" t="n"/>
      <c r="G141" s="55" t="n"/>
      <c r="H141" s="59">
        <f>IF(OR($A141="",$B141="",$E141&lt;&gt;"Occupied",NOT(ISNUMBER($G141))),"",$G141+1)</f>
        <v/>
      </c>
      <c r="I141" s="54" t="n"/>
      <c r="J141" s="60">
        <f>IF(OR($A141="",$B141="",NOT(ISNUMBER($C141)),NOT(ISNUMBER($F141)),$C141&lt;=0),"",IFERROR($F141/$C141,""))</f>
        <v/>
      </c>
      <c r="K141" s="61">
        <f>IF(OR($A141="",$B141="",$E141&lt;&gt;"Occupied",NOT(ISNUMBER($G141)),NOT(ISNUMBER(Assumptions!$B$4))),"",MAX(0,Assumptions!$B$4-$G141))</f>
        <v/>
      </c>
      <c r="L141" s="15">
        <f>IF(COUNTA($A141:$G141,$I141,$M141)=0,"",IF(OR($A141="",$B141=""),"Review: identify unit",IF($C141="","Review: add size",IF(NOT(ISNUMBER($C141)),"Review: confirm size",IF($E141="","Review: add status",IF($E141="Vacant","Vacant",IF($E141="Reserved","Reserved",IF($E141="Offline","Offline",IF($E141&lt;&gt;"Occupied","Review: confirm status",IF($D141="","Review: add tenant",IF($F141="","Review: add rate",IF(NOT(ISNUMBER($F141)),"Review: confirm rate",IF($F141&lt;=0,"Review: confirm rate",IF($G141="","Review: add paid-through date",IF(NOT(ISNUMBER($G141)),"Review: confirm paid-through date",IF($I141="","Review: add balance",IF(NOT(ISNUMBER($I141)),"Review: confirm balance",IF(NOT(ISNUMBER(Assumptions!$B$4)),"Review: check as-of date",IF(NOT(ISNUMBER(Assumptions!$B$5)),"Review: check threshold",IF(AND($I141&gt;=Assumptions!$B$5,$G141&lt;Assumptions!$B$4),"Review: balance and paid-through",IF($I141&gt;=Assumptions!$B$5,"Review: balance",IF($G141&lt;Assumptions!$B$4,"Review: paid-through","Current"))))))))))))))))))))))</f>
        <v/>
      </c>
      <c r="M141" s="30" t="n"/>
    </row>
    <row r="142">
      <c r="A142" s="23" t="n"/>
      <c r="B142" s="23" t="n"/>
      <c r="C142" s="53" t="n"/>
      <c r="D142" s="23" t="n"/>
      <c r="E142" s="23" t="n"/>
      <c r="F142" s="54" t="n"/>
      <c r="G142" s="55" t="n"/>
      <c r="H142" s="56">
        <f>IF(OR($A142="",$B142="",$E142&lt;&gt;"Occupied",NOT(ISNUMBER($G142))),"",$G142+1)</f>
        <v/>
      </c>
      <c r="I142" s="54" t="n"/>
      <c r="J142" s="57">
        <f>IF(OR($A142="",$B142="",NOT(ISNUMBER($C142)),NOT(ISNUMBER($F142)),$C142&lt;=0),"",IFERROR($F142/$C142,""))</f>
        <v/>
      </c>
      <c r="K142" s="58">
        <f>IF(OR($A142="",$B142="",$E142&lt;&gt;"Occupied",NOT(ISNUMBER($G142)),NOT(ISNUMBER(Assumptions!$B$4))),"",MAX(0,Assumptions!$B$4-$G142))</f>
        <v/>
      </c>
      <c r="L142" s="10">
        <f>IF(COUNTA($A142:$G142,$I142,$M142)=0,"",IF(OR($A142="",$B142=""),"Review: identify unit",IF($C142="","Review: add size",IF(NOT(ISNUMBER($C142)),"Review: confirm size",IF($E142="","Review: add status",IF($E142="Vacant","Vacant",IF($E142="Reserved","Reserved",IF($E142="Offline","Offline",IF($E142&lt;&gt;"Occupied","Review: confirm status",IF($D142="","Review: add tenant",IF($F142="","Review: add rate",IF(NOT(ISNUMBER($F142)),"Review: confirm rate",IF($F142&lt;=0,"Review: confirm rate",IF($G142="","Review: add paid-through date",IF(NOT(ISNUMBER($G142)),"Review: confirm paid-through date",IF($I142="","Review: add balance",IF(NOT(ISNUMBER($I142)),"Review: confirm balance",IF(NOT(ISNUMBER(Assumptions!$B$4)),"Review: check as-of date",IF(NOT(ISNUMBER(Assumptions!$B$5)),"Review: check threshold",IF(AND($I142&gt;=Assumptions!$B$5,$G142&lt;Assumptions!$B$4),"Review: balance and paid-through",IF($I142&gt;=Assumptions!$B$5,"Review: balance",IF($G142&lt;Assumptions!$B$4,"Review: paid-through","Current"))))))))))))))))))))))</f>
        <v/>
      </c>
      <c r="M142" s="30" t="n"/>
    </row>
    <row r="143">
      <c r="A143" s="23" t="n"/>
      <c r="B143" s="23" t="n"/>
      <c r="C143" s="53" t="n"/>
      <c r="D143" s="23" t="n"/>
      <c r="E143" s="23" t="n"/>
      <c r="F143" s="54" t="n"/>
      <c r="G143" s="55" t="n"/>
      <c r="H143" s="59">
        <f>IF(OR($A143="",$B143="",$E143&lt;&gt;"Occupied",NOT(ISNUMBER($G143))),"",$G143+1)</f>
        <v/>
      </c>
      <c r="I143" s="54" t="n"/>
      <c r="J143" s="60">
        <f>IF(OR($A143="",$B143="",NOT(ISNUMBER($C143)),NOT(ISNUMBER($F143)),$C143&lt;=0),"",IFERROR($F143/$C143,""))</f>
        <v/>
      </c>
      <c r="K143" s="61">
        <f>IF(OR($A143="",$B143="",$E143&lt;&gt;"Occupied",NOT(ISNUMBER($G143)),NOT(ISNUMBER(Assumptions!$B$4))),"",MAX(0,Assumptions!$B$4-$G143))</f>
        <v/>
      </c>
      <c r="L143" s="15">
        <f>IF(COUNTA($A143:$G143,$I143,$M143)=0,"",IF(OR($A143="",$B143=""),"Review: identify unit",IF($C143="","Review: add size",IF(NOT(ISNUMBER($C143)),"Review: confirm size",IF($E143="","Review: add status",IF($E143="Vacant","Vacant",IF($E143="Reserved","Reserved",IF($E143="Offline","Offline",IF($E143&lt;&gt;"Occupied","Review: confirm status",IF($D143="","Review: add tenant",IF($F143="","Review: add rate",IF(NOT(ISNUMBER($F143)),"Review: confirm rate",IF($F143&lt;=0,"Review: confirm rate",IF($G143="","Review: add paid-through date",IF(NOT(ISNUMBER($G143)),"Review: confirm paid-through date",IF($I143="","Review: add balance",IF(NOT(ISNUMBER($I143)),"Review: confirm balance",IF(NOT(ISNUMBER(Assumptions!$B$4)),"Review: check as-of date",IF(NOT(ISNUMBER(Assumptions!$B$5)),"Review: check threshold",IF(AND($I143&gt;=Assumptions!$B$5,$G143&lt;Assumptions!$B$4),"Review: balance and paid-through",IF($I143&gt;=Assumptions!$B$5,"Review: balance",IF($G143&lt;Assumptions!$B$4,"Review: paid-through","Current"))))))))))))))))))))))</f>
        <v/>
      </c>
      <c r="M143" s="30" t="n"/>
    </row>
    <row r="144">
      <c r="A144" s="23" t="n"/>
      <c r="B144" s="23" t="n"/>
      <c r="C144" s="53" t="n"/>
      <c r="D144" s="23" t="n"/>
      <c r="E144" s="23" t="n"/>
      <c r="F144" s="54" t="n"/>
      <c r="G144" s="55" t="n"/>
      <c r="H144" s="56">
        <f>IF(OR($A144="",$B144="",$E144&lt;&gt;"Occupied",NOT(ISNUMBER($G144))),"",$G144+1)</f>
        <v/>
      </c>
      <c r="I144" s="54" t="n"/>
      <c r="J144" s="57">
        <f>IF(OR($A144="",$B144="",NOT(ISNUMBER($C144)),NOT(ISNUMBER($F144)),$C144&lt;=0),"",IFERROR($F144/$C144,""))</f>
        <v/>
      </c>
      <c r="K144" s="58">
        <f>IF(OR($A144="",$B144="",$E144&lt;&gt;"Occupied",NOT(ISNUMBER($G144)),NOT(ISNUMBER(Assumptions!$B$4))),"",MAX(0,Assumptions!$B$4-$G144))</f>
        <v/>
      </c>
      <c r="L144" s="10">
        <f>IF(COUNTA($A144:$G144,$I144,$M144)=0,"",IF(OR($A144="",$B144=""),"Review: identify unit",IF($C144="","Review: add size",IF(NOT(ISNUMBER($C144)),"Review: confirm size",IF($E144="","Review: add status",IF($E144="Vacant","Vacant",IF($E144="Reserved","Reserved",IF($E144="Offline","Offline",IF($E144&lt;&gt;"Occupied","Review: confirm status",IF($D144="","Review: add tenant",IF($F144="","Review: add rate",IF(NOT(ISNUMBER($F144)),"Review: confirm rate",IF($F144&lt;=0,"Review: confirm rate",IF($G144="","Review: add paid-through date",IF(NOT(ISNUMBER($G144)),"Review: confirm paid-through date",IF($I144="","Review: add balance",IF(NOT(ISNUMBER($I144)),"Review: confirm balance",IF(NOT(ISNUMBER(Assumptions!$B$4)),"Review: check as-of date",IF(NOT(ISNUMBER(Assumptions!$B$5)),"Review: check threshold",IF(AND($I144&gt;=Assumptions!$B$5,$G144&lt;Assumptions!$B$4),"Review: balance and paid-through",IF($I144&gt;=Assumptions!$B$5,"Review: balance",IF($G144&lt;Assumptions!$B$4,"Review: paid-through","Current"))))))))))))))))))))))</f>
        <v/>
      </c>
      <c r="M144" s="30" t="n"/>
    </row>
    <row r="145">
      <c r="A145" s="23" t="n"/>
      <c r="B145" s="23" t="n"/>
      <c r="C145" s="53" t="n"/>
      <c r="D145" s="23" t="n"/>
      <c r="E145" s="23" t="n"/>
      <c r="F145" s="54" t="n"/>
      <c r="G145" s="55" t="n"/>
      <c r="H145" s="59">
        <f>IF(OR($A145="",$B145="",$E145&lt;&gt;"Occupied",NOT(ISNUMBER($G145))),"",$G145+1)</f>
        <v/>
      </c>
      <c r="I145" s="54" t="n"/>
      <c r="J145" s="60">
        <f>IF(OR($A145="",$B145="",NOT(ISNUMBER($C145)),NOT(ISNUMBER($F145)),$C145&lt;=0),"",IFERROR($F145/$C145,""))</f>
        <v/>
      </c>
      <c r="K145" s="61">
        <f>IF(OR($A145="",$B145="",$E145&lt;&gt;"Occupied",NOT(ISNUMBER($G145)),NOT(ISNUMBER(Assumptions!$B$4))),"",MAX(0,Assumptions!$B$4-$G145))</f>
        <v/>
      </c>
      <c r="L145" s="15">
        <f>IF(COUNTA($A145:$G145,$I145,$M145)=0,"",IF(OR($A145="",$B145=""),"Review: identify unit",IF($C145="","Review: add size",IF(NOT(ISNUMBER($C145)),"Review: confirm size",IF($E145="","Review: add status",IF($E145="Vacant","Vacant",IF($E145="Reserved","Reserved",IF($E145="Offline","Offline",IF($E145&lt;&gt;"Occupied","Review: confirm status",IF($D145="","Review: add tenant",IF($F145="","Review: add rate",IF(NOT(ISNUMBER($F145)),"Review: confirm rate",IF($F145&lt;=0,"Review: confirm rate",IF($G145="","Review: add paid-through date",IF(NOT(ISNUMBER($G145)),"Review: confirm paid-through date",IF($I145="","Review: add balance",IF(NOT(ISNUMBER($I145)),"Review: confirm balance",IF(NOT(ISNUMBER(Assumptions!$B$4)),"Review: check as-of date",IF(NOT(ISNUMBER(Assumptions!$B$5)),"Review: check threshold",IF(AND($I145&gt;=Assumptions!$B$5,$G145&lt;Assumptions!$B$4),"Review: balance and paid-through",IF($I145&gt;=Assumptions!$B$5,"Review: balance",IF($G145&lt;Assumptions!$B$4,"Review: paid-through","Current"))))))))))))))))))))))</f>
        <v/>
      </c>
      <c r="M145" s="30" t="n"/>
    </row>
    <row r="146">
      <c r="A146" s="23" t="n"/>
      <c r="B146" s="23" t="n"/>
      <c r="C146" s="53" t="n"/>
      <c r="D146" s="23" t="n"/>
      <c r="E146" s="23" t="n"/>
      <c r="F146" s="54" t="n"/>
      <c r="G146" s="55" t="n"/>
      <c r="H146" s="56">
        <f>IF(OR($A146="",$B146="",$E146&lt;&gt;"Occupied",NOT(ISNUMBER($G146))),"",$G146+1)</f>
        <v/>
      </c>
      <c r="I146" s="54" t="n"/>
      <c r="J146" s="57">
        <f>IF(OR($A146="",$B146="",NOT(ISNUMBER($C146)),NOT(ISNUMBER($F146)),$C146&lt;=0),"",IFERROR($F146/$C146,""))</f>
        <v/>
      </c>
      <c r="K146" s="58">
        <f>IF(OR($A146="",$B146="",$E146&lt;&gt;"Occupied",NOT(ISNUMBER($G146)),NOT(ISNUMBER(Assumptions!$B$4))),"",MAX(0,Assumptions!$B$4-$G146))</f>
        <v/>
      </c>
      <c r="L146" s="10">
        <f>IF(COUNTA($A146:$G146,$I146,$M146)=0,"",IF(OR($A146="",$B146=""),"Review: identify unit",IF($C146="","Review: add size",IF(NOT(ISNUMBER($C146)),"Review: confirm size",IF($E146="","Review: add status",IF($E146="Vacant","Vacant",IF($E146="Reserved","Reserved",IF($E146="Offline","Offline",IF($E146&lt;&gt;"Occupied","Review: confirm status",IF($D146="","Review: add tenant",IF($F146="","Review: add rate",IF(NOT(ISNUMBER($F146)),"Review: confirm rate",IF($F146&lt;=0,"Review: confirm rate",IF($G146="","Review: add paid-through date",IF(NOT(ISNUMBER($G146)),"Review: confirm paid-through date",IF($I146="","Review: add balance",IF(NOT(ISNUMBER($I146)),"Review: confirm balance",IF(NOT(ISNUMBER(Assumptions!$B$4)),"Review: check as-of date",IF(NOT(ISNUMBER(Assumptions!$B$5)),"Review: check threshold",IF(AND($I146&gt;=Assumptions!$B$5,$G146&lt;Assumptions!$B$4),"Review: balance and paid-through",IF($I146&gt;=Assumptions!$B$5,"Review: balance",IF($G146&lt;Assumptions!$B$4,"Review: paid-through","Current"))))))))))))))))))))))</f>
        <v/>
      </c>
      <c r="M146" s="30" t="n"/>
    </row>
    <row r="147">
      <c r="A147" s="23" t="n"/>
      <c r="B147" s="23" t="n"/>
      <c r="C147" s="53" t="n"/>
      <c r="D147" s="23" t="n"/>
      <c r="E147" s="23" t="n"/>
      <c r="F147" s="54" t="n"/>
      <c r="G147" s="55" t="n"/>
      <c r="H147" s="59">
        <f>IF(OR($A147="",$B147="",$E147&lt;&gt;"Occupied",NOT(ISNUMBER($G147))),"",$G147+1)</f>
        <v/>
      </c>
      <c r="I147" s="54" t="n"/>
      <c r="J147" s="60">
        <f>IF(OR($A147="",$B147="",NOT(ISNUMBER($C147)),NOT(ISNUMBER($F147)),$C147&lt;=0),"",IFERROR($F147/$C147,""))</f>
        <v/>
      </c>
      <c r="K147" s="61">
        <f>IF(OR($A147="",$B147="",$E147&lt;&gt;"Occupied",NOT(ISNUMBER($G147)),NOT(ISNUMBER(Assumptions!$B$4))),"",MAX(0,Assumptions!$B$4-$G147))</f>
        <v/>
      </c>
      <c r="L147" s="15">
        <f>IF(COUNTA($A147:$G147,$I147,$M147)=0,"",IF(OR($A147="",$B147=""),"Review: identify unit",IF($C147="","Review: add size",IF(NOT(ISNUMBER($C147)),"Review: confirm size",IF($E147="","Review: add status",IF($E147="Vacant","Vacant",IF($E147="Reserved","Reserved",IF($E147="Offline","Offline",IF($E147&lt;&gt;"Occupied","Review: confirm status",IF($D147="","Review: add tenant",IF($F147="","Review: add rate",IF(NOT(ISNUMBER($F147)),"Review: confirm rate",IF($F147&lt;=0,"Review: confirm rate",IF($G147="","Review: add paid-through date",IF(NOT(ISNUMBER($G147)),"Review: confirm paid-through date",IF($I147="","Review: add balance",IF(NOT(ISNUMBER($I147)),"Review: confirm balance",IF(NOT(ISNUMBER(Assumptions!$B$4)),"Review: check as-of date",IF(NOT(ISNUMBER(Assumptions!$B$5)),"Review: check threshold",IF(AND($I147&gt;=Assumptions!$B$5,$G147&lt;Assumptions!$B$4),"Review: balance and paid-through",IF($I147&gt;=Assumptions!$B$5,"Review: balance",IF($G147&lt;Assumptions!$B$4,"Review: paid-through","Current"))))))))))))))))))))))</f>
        <v/>
      </c>
      <c r="M147" s="30" t="n"/>
    </row>
    <row r="148">
      <c r="A148" s="23" t="n"/>
      <c r="B148" s="23" t="n"/>
      <c r="C148" s="53" t="n"/>
      <c r="D148" s="23" t="n"/>
      <c r="E148" s="23" t="n"/>
      <c r="F148" s="54" t="n"/>
      <c r="G148" s="55" t="n"/>
      <c r="H148" s="56">
        <f>IF(OR($A148="",$B148="",$E148&lt;&gt;"Occupied",NOT(ISNUMBER($G148))),"",$G148+1)</f>
        <v/>
      </c>
      <c r="I148" s="54" t="n"/>
      <c r="J148" s="57">
        <f>IF(OR($A148="",$B148="",NOT(ISNUMBER($C148)),NOT(ISNUMBER($F148)),$C148&lt;=0),"",IFERROR($F148/$C148,""))</f>
        <v/>
      </c>
      <c r="K148" s="58">
        <f>IF(OR($A148="",$B148="",$E148&lt;&gt;"Occupied",NOT(ISNUMBER($G148)),NOT(ISNUMBER(Assumptions!$B$4))),"",MAX(0,Assumptions!$B$4-$G148))</f>
        <v/>
      </c>
      <c r="L148" s="10">
        <f>IF(COUNTA($A148:$G148,$I148,$M148)=0,"",IF(OR($A148="",$B148=""),"Review: identify unit",IF($C148="","Review: add size",IF(NOT(ISNUMBER($C148)),"Review: confirm size",IF($E148="","Review: add status",IF($E148="Vacant","Vacant",IF($E148="Reserved","Reserved",IF($E148="Offline","Offline",IF($E148&lt;&gt;"Occupied","Review: confirm status",IF($D148="","Review: add tenant",IF($F148="","Review: add rate",IF(NOT(ISNUMBER($F148)),"Review: confirm rate",IF($F148&lt;=0,"Review: confirm rate",IF($G148="","Review: add paid-through date",IF(NOT(ISNUMBER($G148)),"Review: confirm paid-through date",IF($I148="","Review: add balance",IF(NOT(ISNUMBER($I148)),"Review: confirm balance",IF(NOT(ISNUMBER(Assumptions!$B$4)),"Review: check as-of date",IF(NOT(ISNUMBER(Assumptions!$B$5)),"Review: check threshold",IF(AND($I148&gt;=Assumptions!$B$5,$G148&lt;Assumptions!$B$4),"Review: balance and paid-through",IF($I148&gt;=Assumptions!$B$5,"Review: balance",IF($G148&lt;Assumptions!$B$4,"Review: paid-through","Current"))))))))))))))))))))))</f>
        <v/>
      </c>
      <c r="M148" s="30" t="n"/>
    </row>
    <row r="149">
      <c r="A149" s="23" t="n"/>
      <c r="B149" s="23" t="n"/>
      <c r="C149" s="53" t="n"/>
      <c r="D149" s="23" t="n"/>
      <c r="E149" s="23" t="n"/>
      <c r="F149" s="54" t="n"/>
      <c r="G149" s="55" t="n"/>
      <c r="H149" s="59">
        <f>IF(OR($A149="",$B149="",$E149&lt;&gt;"Occupied",NOT(ISNUMBER($G149))),"",$G149+1)</f>
        <v/>
      </c>
      <c r="I149" s="54" t="n"/>
      <c r="J149" s="60">
        <f>IF(OR($A149="",$B149="",NOT(ISNUMBER($C149)),NOT(ISNUMBER($F149)),$C149&lt;=0),"",IFERROR($F149/$C149,""))</f>
        <v/>
      </c>
      <c r="K149" s="61">
        <f>IF(OR($A149="",$B149="",$E149&lt;&gt;"Occupied",NOT(ISNUMBER($G149)),NOT(ISNUMBER(Assumptions!$B$4))),"",MAX(0,Assumptions!$B$4-$G149))</f>
        <v/>
      </c>
      <c r="L149" s="15">
        <f>IF(COUNTA($A149:$G149,$I149,$M149)=0,"",IF(OR($A149="",$B149=""),"Review: identify unit",IF($C149="","Review: add size",IF(NOT(ISNUMBER($C149)),"Review: confirm size",IF($E149="","Review: add status",IF($E149="Vacant","Vacant",IF($E149="Reserved","Reserved",IF($E149="Offline","Offline",IF($E149&lt;&gt;"Occupied","Review: confirm status",IF($D149="","Review: add tenant",IF($F149="","Review: add rate",IF(NOT(ISNUMBER($F149)),"Review: confirm rate",IF($F149&lt;=0,"Review: confirm rate",IF($G149="","Review: add paid-through date",IF(NOT(ISNUMBER($G149)),"Review: confirm paid-through date",IF($I149="","Review: add balance",IF(NOT(ISNUMBER($I149)),"Review: confirm balance",IF(NOT(ISNUMBER(Assumptions!$B$4)),"Review: check as-of date",IF(NOT(ISNUMBER(Assumptions!$B$5)),"Review: check threshold",IF(AND($I149&gt;=Assumptions!$B$5,$G149&lt;Assumptions!$B$4),"Review: balance and paid-through",IF($I149&gt;=Assumptions!$B$5,"Review: balance",IF($G149&lt;Assumptions!$B$4,"Review: paid-through","Current"))))))))))))))))))))))</f>
        <v/>
      </c>
      <c r="M149" s="30" t="n"/>
    </row>
    <row r="150">
      <c r="A150" s="23" t="n"/>
      <c r="B150" s="23" t="n"/>
      <c r="C150" s="53" t="n"/>
      <c r="D150" s="23" t="n"/>
      <c r="E150" s="23" t="n"/>
      <c r="F150" s="54" t="n"/>
      <c r="G150" s="55" t="n"/>
      <c r="H150" s="56">
        <f>IF(OR($A150="",$B150="",$E150&lt;&gt;"Occupied",NOT(ISNUMBER($G150))),"",$G150+1)</f>
        <v/>
      </c>
      <c r="I150" s="54" t="n"/>
      <c r="J150" s="57">
        <f>IF(OR($A150="",$B150="",NOT(ISNUMBER($C150)),NOT(ISNUMBER($F150)),$C150&lt;=0),"",IFERROR($F150/$C150,""))</f>
        <v/>
      </c>
      <c r="K150" s="58">
        <f>IF(OR($A150="",$B150="",$E150&lt;&gt;"Occupied",NOT(ISNUMBER($G150)),NOT(ISNUMBER(Assumptions!$B$4))),"",MAX(0,Assumptions!$B$4-$G150))</f>
        <v/>
      </c>
      <c r="L150" s="10">
        <f>IF(COUNTA($A150:$G150,$I150,$M150)=0,"",IF(OR($A150="",$B150=""),"Review: identify unit",IF($C150="","Review: add size",IF(NOT(ISNUMBER($C150)),"Review: confirm size",IF($E150="","Review: add status",IF($E150="Vacant","Vacant",IF($E150="Reserved","Reserved",IF($E150="Offline","Offline",IF($E150&lt;&gt;"Occupied","Review: confirm status",IF($D150="","Review: add tenant",IF($F150="","Review: add rate",IF(NOT(ISNUMBER($F150)),"Review: confirm rate",IF($F150&lt;=0,"Review: confirm rate",IF($G150="","Review: add paid-through date",IF(NOT(ISNUMBER($G150)),"Review: confirm paid-through date",IF($I150="","Review: add balance",IF(NOT(ISNUMBER($I150)),"Review: confirm balance",IF(NOT(ISNUMBER(Assumptions!$B$4)),"Review: check as-of date",IF(NOT(ISNUMBER(Assumptions!$B$5)),"Review: check threshold",IF(AND($I150&gt;=Assumptions!$B$5,$G150&lt;Assumptions!$B$4),"Review: balance and paid-through",IF($I150&gt;=Assumptions!$B$5,"Review: balance",IF($G150&lt;Assumptions!$B$4,"Review: paid-through","Current"))))))))))))))))))))))</f>
        <v/>
      </c>
      <c r="M150" s="30" t="n"/>
    </row>
    <row r="151">
      <c r="A151" s="23" t="n"/>
      <c r="B151" s="23" t="n"/>
      <c r="C151" s="53" t="n"/>
      <c r="D151" s="23" t="n"/>
      <c r="E151" s="23" t="n"/>
      <c r="F151" s="54" t="n"/>
      <c r="G151" s="55" t="n"/>
      <c r="H151" s="59">
        <f>IF(OR($A151="",$B151="",$E151&lt;&gt;"Occupied",NOT(ISNUMBER($G151))),"",$G151+1)</f>
        <v/>
      </c>
      <c r="I151" s="54" t="n"/>
      <c r="J151" s="60">
        <f>IF(OR($A151="",$B151="",NOT(ISNUMBER($C151)),NOT(ISNUMBER($F151)),$C151&lt;=0),"",IFERROR($F151/$C151,""))</f>
        <v/>
      </c>
      <c r="K151" s="61">
        <f>IF(OR($A151="",$B151="",$E151&lt;&gt;"Occupied",NOT(ISNUMBER($G151)),NOT(ISNUMBER(Assumptions!$B$4))),"",MAX(0,Assumptions!$B$4-$G151))</f>
        <v/>
      </c>
      <c r="L151" s="15">
        <f>IF(COUNTA($A151:$G151,$I151,$M151)=0,"",IF(OR($A151="",$B151=""),"Review: identify unit",IF($C151="","Review: add size",IF(NOT(ISNUMBER($C151)),"Review: confirm size",IF($E151="","Review: add status",IF($E151="Vacant","Vacant",IF($E151="Reserved","Reserved",IF($E151="Offline","Offline",IF($E151&lt;&gt;"Occupied","Review: confirm status",IF($D151="","Review: add tenant",IF($F151="","Review: add rate",IF(NOT(ISNUMBER($F151)),"Review: confirm rate",IF($F151&lt;=0,"Review: confirm rate",IF($G151="","Review: add paid-through date",IF(NOT(ISNUMBER($G151)),"Review: confirm paid-through date",IF($I151="","Review: add balance",IF(NOT(ISNUMBER($I151)),"Review: confirm balance",IF(NOT(ISNUMBER(Assumptions!$B$4)),"Review: check as-of date",IF(NOT(ISNUMBER(Assumptions!$B$5)),"Review: check threshold",IF(AND($I151&gt;=Assumptions!$B$5,$G151&lt;Assumptions!$B$4),"Review: balance and paid-through",IF($I151&gt;=Assumptions!$B$5,"Review: balance",IF($G151&lt;Assumptions!$B$4,"Review: paid-through","Current"))))))))))))))))))))))</f>
        <v/>
      </c>
      <c r="M151" s="30" t="n"/>
    </row>
    <row r="152">
      <c r="A152" s="23" t="n"/>
      <c r="B152" s="23" t="n"/>
      <c r="C152" s="53" t="n"/>
      <c r="D152" s="23" t="n"/>
      <c r="E152" s="23" t="n"/>
      <c r="F152" s="54" t="n"/>
      <c r="G152" s="55" t="n"/>
      <c r="H152" s="56">
        <f>IF(OR($A152="",$B152="",$E152&lt;&gt;"Occupied",NOT(ISNUMBER($G152))),"",$G152+1)</f>
        <v/>
      </c>
      <c r="I152" s="54" t="n"/>
      <c r="J152" s="57">
        <f>IF(OR($A152="",$B152="",NOT(ISNUMBER($C152)),NOT(ISNUMBER($F152)),$C152&lt;=0),"",IFERROR($F152/$C152,""))</f>
        <v/>
      </c>
      <c r="K152" s="58">
        <f>IF(OR($A152="",$B152="",$E152&lt;&gt;"Occupied",NOT(ISNUMBER($G152)),NOT(ISNUMBER(Assumptions!$B$4))),"",MAX(0,Assumptions!$B$4-$G152))</f>
        <v/>
      </c>
      <c r="L152" s="10">
        <f>IF(COUNTA($A152:$G152,$I152,$M152)=0,"",IF(OR($A152="",$B152=""),"Review: identify unit",IF($C152="","Review: add size",IF(NOT(ISNUMBER($C152)),"Review: confirm size",IF($E152="","Review: add status",IF($E152="Vacant","Vacant",IF($E152="Reserved","Reserved",IF($E152="Offline","Offline",IF($E152&lt;&gt;"Occupied","Review: confirm status",IF($D152="","Review: add tenant",IF($F152="","Review: add rate",IF(NOT(ISNUMBER($F152)),"Review: confirm rate",IF($F152&lt;=0,"Review: confirm rate",IF($G152="","Review: add paid-through date",IF(NOT(ISNUMBER($G152)),"Review: confirm paid-through date",IF($I152="","Review: add balance",IF(NOT(ISNUMBER($I152)),"Review: confirm balance",IF(NOT(ISNUMBER(Assumptions!$B$4)),"Review: check as-of date",IF(NOT(ISNUMBER(Assumptions!$B$5)),"Review: check threshold",IF(AND($I152&gt;=Assumptions!$B$5,$G152&lt;Assumptions!$B$4),"Review: balance and paid-through",IF($I152&gt;=Assumptions!$B$5,"Review: balance",IF($G152&lt;Assumptions!$B$4,"Review: paid-through","Current"))))))))))))))))))))))</f>
        <v/>
      </c>
      <c r="M152" s="30" t="n"/>
    </row>
    <row r="153">
      <c r="A153" s="23" t="n"/>
      <c r="B153" s="23" t="n"/>
      <c r="C153" s="53" t="n"/>
      <c r="D153" s="23" t="n"/>
      <c r="E153" s="23" t="n"/>
      <c r="F153" s="54" t="n"/>
      <c r="G153" s="55" t="n"/>
      <c r="H153" s="59">
        <f>IF(OR($A153="",$B153="",$E153&lt;&gt;"Occupied",NOT(ISNUMBER($G153))),"",$G153+1)</f>
        <v/>
      </c>
      <c r="I153" s="54" t="n"/>
      <c r="J153" s="60">
        <f>IF(OR($A153="",$B153="",NOT(ISNUMBER($C153)),NOT(ISNUMBER($F153)),$C153&lt;=0),"",IFERROR($F153/$C153,""))</f>
        <v/>
      </c>
      <c r="K153" s="61">
        <f>IF(OR($A153="",$B153="",$E153&lt;&gt;"Occupied",NOT(ISNUMBER($G153)),NOT(ISNUMBER(Assumptions!$B$4))),"",MAX(0,Assumptions!$B$4-$G153))</f>
        <v/>
      </c>
      <c r="L153" s="15">
        <f>IF(COUNTA($A153:$G153,$I153,$M153)=0,"",IF(OR($A153="",$B153=""),"Review: identify unit",IF($C153="","Review: add size",IF(NOT(ISNUMBER($C153)),"Review: confirm size",IF($E153="","Review: add status",IF($E153="Vacant","Vacant",IF($E153="Reserved","Reserved",IF($E153="Offline","Offline",IF($E153&lt;&gt;"Occupied","Review: confirm status",IF($D153="","Review: add tenant",IF($F153="","Review: add rate",IF(NOT(ISNUMBER($F153)),"Review: confirm rate",IF($F153&lt;=0,"Review: confirm rate",IF($G153="","Review: add paid-through date",IF(NOT(ISNUMBER($G153)),"Review: confirm paid-through date",IF($I153="","Review: add balance",IF(NOT(ISNUMBER($I153)),"Review: confirm balance",IF(NOT(ISNUMBER(Assumptions!$B$4)),"Review: check as-of date",IF(NOT(ISNUMBER(Assumptions!$B$5)),"Review: check threshold",IF(AND($I153&gt;=Assumptions!$B$5,$G153&lt;Assumptions!$B$4),"Review: balance and paid-through",IF($I153&gt;=Assumptions!$B$5,"Review: balance",IF($G153&lt;Assumptions!$B$4,"Review: paid-through","Current"))))))))))))))))))))))</f>
        <v/>
      </c>
      <c r="M153" s="30" t="n"/>
    </row>
    <row r="154">
      <c r="A154" s="23" t="n"/>
      <c r="B154" s="23" t="n"/>
      <c r="C154" s="53" t="n"/>
      <c r="D154" s="23" t="n"/>
      <c r="E154" s="23" t="n"/>
      <c r="F154" s="54" t="n"/>
      <c r="G154" s="55" t="n"/>
      <c r="H154" s="56">
        <f>IF(OR($A154="",$B154="",$E154&lt;&gt;"Occupied",NOT(ISNUMBER($G154))),"",$G154+1)</f>
        <v/>
      </c>
      <c r="I154" s="54" t="n"/>
      <c r="J154" s="57">
        <f>IF(OR($A154="",$B154="",NOT(ISNUMBER($C154)),NOT(ISNUMBER($F154)),$C154&lt;=0),"",IFERROR($F154/$C154,""))</f>
        <v/>
      </c>
      <c r="K154" s="58">
        <f>IF(OR($A154="",$B154="",$E154&lt;&gt;"Occupied",NOT(ISNUMBER($G154)),NOT(ISNUMBER(Assumptions!$B$4))),"",MAX(0,Assumptions!$B$4-$G154))</f>
        <v/>
      </c>
      <c r="L154" s="10">
        <f>IF(COUNTA($A154:$G154,$I154,$M154)=0,"",IF(OR($A154="",$B154=""),"Review: identify unit",IF($C154="","Review: add size",IF(NOT(ISNUMBER($C154)),"Review: confirm size",IF($E154="","Review: add status",IF($E154="Vacant","Vacant",IF($E154="Reserved","Reserved",IF($E154="Offline","Offline",IF($E154&lt;&gt;"Occupied","Review: confirm status",IF($D154="","Review: add tenant",IF($F154="","Review: add rate",IF(NOT(ISNUMBER($F154)),"Review: confirm rate",IF($F154&lt;=0,"Review: confirm rate",IF($G154="","Review: add paid-through date",IF(NOT(ISNUMBER($G154)),"Review: confirm paid-through date",IF($I154="","Review: add balance",IF(NOT(ISNUMBER($I154)),"Review: confirm balance",IF(NOT(ISNUMBER(Assumptions!$B$4)),"Review: check as-of date",IF(NOT(ISNUMBER(Assumptions!$B$5)),"Review: check threshold",IF(AND($I154&gt;=Assumptions!$B$5,$G154&lt;Assumptions!$B$4),"Review: balance and paid-through",IF($I154&gt;=Assumptions!$B$5,"Review: balance",IF($G154&lt;Assumptions!$B$4,"Review: paid-through","Current"))))))))))))))))))))))</f>
        <v/>
      </c>
      <c r="M154" s="30" t="n"/>
    </row>
    <row r="155">
      <c r="A155" s="23" t="n"/>
      <c r="B155" s="23" t="n"/>
      <c r="C155" s="53" t="n"/>
      <c r="D155" s="23" t="n"/>
      <c r="E155" s="23" t="n"/>
      <c r="F155" s="54" t="n"/>
      <c r="G155" s="55" t="n"/>
      <c r="H155" s="59">
        <f>IF(OR($A155="",$B155="",$E155&lt;&gt;"Occupied",NOT(ISNUMBER($G155))),"",$G155+1)</f>
        <v/>
      </c>
      <c r="I155" s="54" t="n"/>
      <c r="J155" s="60">
        <f>IF(OR($A155="",$B155="",NOT(ISNUMBER($C155)),NOT(ISNUMBER($F155)),$C155&lt;=0),"",IFERROR($F155/$C155,""))</f>
        <v/>
      </c>
      <c r="K155" s="61">
        <f>IF(OR($A155="",$B155="",$E155&lt;&gt;"Occupied",NOT(ISNUMBER($G155)),NOT(ISNUMBER(Assumptions!$B$4))),"",MAX(0,Assumptions!$B$4-$G155))</f>
        <v/>
      </c>
      <c r="L155" s="15">
        <f>IF(COUNTA($A155:$G155,$I155,$M155)=0,"",IF(OR($A155="",$B155=""),"Review: identify unit",IF($C155="","Review: add size",IF(NOT(ISNUMBER($C155)),"Review: confirm size",IF($E155="","Review: add status",IF($E155="Vacant","Vacant",IF($E155="Reserved","Reserved",IF($E155="Offline","Offline",IF($E155&lt;&gt;"Occupied","Review: confirm status",IF($D155="","Review: add tenant",IF($F155="","Review: add rate",IF(NOT(ISNUMBER($F155)),"Review: confirm rate",IF($F155&lt;=0,"Review: confirm rate",IF($G155="","Review: add paid-through date",IF(NOT(ISNUMBER($G155)),"Review: confirm paid-through date",IF($I155="","Review: add balance",IF(NOT(ISNUMBER($I155)),"Review: confirm balance",IF(NOT(ISNUMBER(Assumptions!$B$4)),"Review: check as-of date",IF(NOT(ISNUMBER(Assumptions!$B$5)),"Review: check threshold",IF(AND($I155&gt;=Assumptions!$B$5,$G155&lt;Assumptions!$B$4),"Review: balance and paid-through",IF($I155&gt;=Assumptions!$B$5,"Review: balance",IF($G155&lt;Assumptions!$B$4,"Review: paid-through","Current"))))))))))))))))))))))</f>
        <v/>
      </c>
      <c r="M155" s="30" t="n"/>
    </row>
  </sheetData>
  <mergeCells count="1">
    <mergeCell ref="A1:M1"/>
  </mergeCells>
  <conditionalFormatting sqref="L6:L155">
    <cfRule type="expression" priority="1" dxfId="0" stopIfTrue="1">
      <formula>LEFT($L6,6)="Review"</formula>
    </cfRule>
    <cfRule type="expression" priority="2" dxfId="1" stopIfTrue="1">
      <formula>$L6="Current"</formula>
    </cfRule>
    <cfRule type="expression" priority="3" dxfId="2" stopIfTrue="1">
      <formula>$L6="Vacant"</formula>
    </cfRule>
    <cfRule type="expression" priority="4" dxfId="3" stopIfTrue="1">
      <formula>$L6="Reserved"</formula>
    </cfRule>
    <cfRule type="expression" priority="5" dxfId="4" stopIfTrue="1">
      <formula>$L6="Offline"</formula>
    </cfRule>
  </conditionalFormatting>
  <conditionalFormatting sqref="K6:K155">
    <cfRule type="expression" priority="6" dxfId="0">
      <formula>AND(ISNUMBER($K6),$K6&gt;0)</formula>
    </cfRule>
  </conditionalFormatting>
  <dataValidations count="6">
    <dataValidation sqref="A6:A155" showDropDown="0" showInputMessage="1" showErrorMessage="1" allowBlank="0" errorTitle="Facility needs review" error="Choose a facility from the editable list on Assumptions." promptTitle="Facility" prompt="Select a fictional facility option." type="list">
      <formula1>INDIRECT("Assumptions!$D$4:$D$6")</formula1>
    </dataValidation>
    <dataValidation sqref="E6:E155" showDropDown="0" showInputMessage="0" showErrorMessage="1" allowBlank="0" errorTitle="Status needs review" error="Choose Occupied, Vacant, Reserved, or Offline." type="list">
      <formula1>INDIRECT("Assumptions!$F$4:$F$7")</formula1>
    </dataValidation>
    <dataValidation sqref="C6:C155" showDropDown="0" showInputMessage="0" showErrorMessage="1" allowBlank="0" errorTitle="Size needs review" error="Enter a whole-number unit size from 1 through 10,000 square feet." type="whole" operator="between">
      <formula1>1</formula1>
      <formula2>10000</formula2>
    </dataValidation>
    <dataValidation sqref="F6:F155" showDropDown="0" showInputMessage="0" showErrorMessage="1" allowBlank="0" errorTitle="Rate needs review" error="Enter a monthly rate from $0.00 through $100,000.00." type="decimal" operator="between">
      <formula1>0</formula1>
      <formula2>100000</formula2>
    </dataValidation>
    <dataValidation sqref="G6:G155" showDropDown="0" showInputMessage="0" showErrorMessage="1" allowBlank="0" errorTitle="Paid-through date needs review" error="Enter a date within the editable limits on Assumptions." type="date" operator="between">
      <formula1>INDIRECT("Assumptions!$B$7")</formula1>
      <formula2>INDIRECT("Assumptions!$B$8")</formula2>
    </dataValidation>
    <dataValidation sqref="I6:I155" showDropDown="0" showInputMessage="0" showErrorMessage="1" allowBlank="0" errorTitle="Balance needs review" error="Enter an account balance from -$100,000.00 through $100,000.00." type="decimal" operator="between">
      <formula1>-100000</formula1>
      <formula2>100000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47D89"/>
    <outlinePr summaryBelow="1" summaryRight="1"/>
    <pageSetUpPr/>
  </sheetPr>
  <dimension ref="A1:F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34" customWidth="1" min="2" max="2"/>
    <col width="42" customWidth="1" min="3" max="3"/>
    <col width="36" customWidth="1" min="4" max="4"/>
    <col width="3" customWidth="1" min="5" max="5"/>
    <col width="27" customWidth="1" min="6" max="6"/>
  </cols>
  <sheetData>
    <row r="1" ht="26" customHeight="1">
      <c r="A1" s="1" t="inlineStr">
        <is>
          <t>Self Storage Rent Roll Assumptions</t>
        </is>
      </c>
      <c r="B1" s="40" t="n"/>
      <c r="C1" s="40" t="n"/>
      <c r="D1" s="40" t="n"/>
      <c r="E1" s="40" t="n"/>
      <c r="F1" s="41" t="n"/>
    </row>
    <row r="2"/>
    <row r="3">
      <c r="A3" s="34" t="inlineStr">
        <is>
          <t>Assumption</t>
        </is>
      </c>
      <c r="B3" s="34" t="inlineStr">
        <is>
          <t>Editable Value</t>
        </is>
      </c>
      <c r="C3" s="34" t="inlineStr">
        <is>
          <t>Use</t>
        </is>
      </c>
      <c r="D3" s="34" t="inlineStr">
        <is>
          <t>Editable Facility Options</t>
        </is>
      </c>
      <c r="E3" s="34" t="inlineStr"/>
      <c r="F3" s="34" t="inlineStr">
        <is>
          <t>Stable Status Options</t>
        </is>
      </c>
    </row>
    <row r="4">
      <c r="A4" s="10" t="inlineStr">
        <is>
          <t>As-of date</t>
        </is>
      </c>
      <c r="B4" s="55" t="n">
        <v>46277</v>
      </c>
      <c r="C4" s="35" t="inlineStr">
        <is>
          <t>Point-in-time calculations</t>
        </is>
      </c>
      <c r="D4" s="30" t="inlineStr">
        <is>
          <t>Northstar Lockers - Fictional</t>
        </is>
      </c>
      <c r="F4" s="10" t="inlineStr">
        <is>
          <t>Occupied</t>
        </is>
      </c>
    </row>
    <row r="5">
      <c r="A5" s="15" t="inlineStr">
        <is>
          <t>Balance review threshold</t>
        </is>
      </c>
      <c r="B5" s="54" t="n">
        <v>25</v>
      </c>
      <c r="C5" s="36" t="inlineStr">
        <is>
          <t>Flags occupied rows at or above this balance</t>
        </is>
      </c>
      <c r="D5" s="30" t="inlineStr">
        <is>
          <t>Blue Cactus Storage - Fictional</t>
        </is>
      </c>
      <c r="F5" s="15" t="inlineStr">
        <is>
          <t>Vacant</t>
        </is>
      </c>
    </row>
    <row r="6">
      <c r="A6" s="10" t="inlineStr">
        <is>
          <t>Occupancy attention threshold</t>
        </is>
      </c>
      <c r="B6" s="62" t="n">
        <v>0.85</v>
      </c>
      <c r="C6" s="35" t="inlineStr">
        <is>
          <t>Counts facilities below this physical occupancy</t>
        </is>
      </c>
      <c r="D6" s="30" t="inlineStr">
        <is>
          <t>Maple Kite Units - Fictional</t>
        </is>
      </c>
      <c r="F6" s="10" t="inlineStr">
        <is>
          <t>Reserved</t>
        </is>
      </c>
    </row>
    <row r="7">
      <c r="A7" s="15" t="inlineStr">
        <is>
          <t>Earliest accepted paid-through date</t>
        </is>
      </c>
      <c r="B7" s="55" t="n">
        <v>36526</v>
      </c>
      <c r="C7" s="36" t="inlineStr">
        <is>
          <t>Rent roll date validation</t>
        </is>
      </c>
      <c r="F7" s="15" t="inlineStr">
        <is>
          <t>Offline</t>
        </is>
      </c>
    </row>
    <row r="8">
      <c r="A8" s="10" t="inlineStr">
        <is>
          <t>Latest accepted paid-through date</t>
        </is>
      </c>
      <c r="B8" s="55" t="n">
        <v>73415</v>
      </c>
      <c r="C8" s="35" t="inlineStr">
        <is>
          <t>Rent roll date validation</t>
        </is>
      </c>
    </row>
    <row r="9"/>
    <row r="10" ht="42" customHeight="1">
      <c r="A10" s="38" t="inlineStr">
        <is>
          <t>Human review note</t>
        </is>
      </c>
      <c r="B10" s="39" t="inlineStr">
        <is>
          <t>Review labels are workbook prompts for human review only. They do not send notices, collect payments, or update other systems.</t>
        </is>
      </c>
    </row>
    <row r="11" ht="42" customHeight="1">
      <c r="A11" s="38" t="inlineStr">
        <is>
          <t>Fictional samples</t>
        </is>
      </c>
      <c r="B11" s="39" t="inlineStr">
        <is>
          <t>All sample facilities, units, account holders, balances, dates, and notes in this workbook are fictional.</t>
        </is>
      </c>
    </row>
    <row r="12" ht="42" customHeight="1">
      <c r="A12" s="38" t="inlineStr">
        <is>
          <t>Date limit note</t>
        </is>
      </c>
      <c r="B12" s="39" t="inlineStr">
        <is>
          <t>Keep the earliest accepted paid-through date on or before the latest accepted date.</t>
        </is>
      </c>
    </row>
  </sheetData>
  <mergeCells count="1">
    <mergeCell ref="A1:F1"/>
  </mergeCells>
  <dataValidations count="4">
    <dataValidation sqref="B4" showDropDown="0" showInputMessage="1" showErrorMessage="1" allowBlank="0" errorTitle="Date needs review" error="Enter a valid date from 01/01/2000 through 12/31/2100." promptTitle="As-of date" prompt="Enter the rent roll's point-in-time date." type="date" operator="between">
      <formula1>DATE(2000,1,1)</formula1>
      <formula2>DATE(2100,12,31)</formula2>
    </dataValidation>
    <dataValidation sqref="B5" showDropDown="0" showInputMessage="0" showErrorMessage="1" allowBlank="0" errorTitle="Threshold needs review" error="Enter a dollar threshold from $0.00 through $100,000.00." type="decimal" operator="between">
      <formula1>0</formula1>
      <formula2>100000</formula2>
    </dataValidation>
    <dataValidation sqref="B6" showDropDown="0" showInputMessage="0" showErrorMessage="1" allowBlank="0" errorTitle="Percentage needs review" error="Enter a percentage from 0.0% through 100.0%." type="decimal" operator="between">
      <formula1>0</formula1>
      <formula2>1</formula2>
    </dataValidation>
    <dataValidation sqref="B7:B8" showDropDown="0" showInputMessage="0" showErrorMessage="1" allowBlank="0" errorTitle="Date limit needs review" error="Enter a valid date from 01/01/1900 through 12/31/2200." type="date" operator="between">
      <formula1>DATE(1900,1,1)</formula1>
      <formula2>DATE(2200,12,31)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2026-09-12T04:32:52Z</dcterms:created>
  <dcterms:modified xmlns:dcterms="http://purl.org/dc/terms/" xmlns:xsi="http://www.w3.org/2001/XMLSchema-instance" xsi:type="dcterms:W3CDTF">2026-09-12T04:32:53+00:00Z</dcterms:modified>
</cp:coreProperties>
</file>