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Notice Schedul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'Notice Schedule'!$A$4:$P$104</definedName>
    <definedName name="_xlnm._FilterDatabase" localSheetId="2" hidden="1">'Assumptions'!$A$3:$C$9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mm/dd/yyyy"/>
    <numFmt numFmtId="167" formatCode="0 &quot;day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874"/>
      <sz val="10"/>
    </font>
    <font>
      <name val="Calibri"/>
      <b val="1"/>
      <color rgb="00FFFFFF"/>
      <sz val="11"/>
    </font>
    <font>
      <name val="Calibri"/>
      <b val="1"/>
      <color rgb="00243746"/>
      <sz val="10"/>
    </font>
    <font>
      <name val="Calibri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166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167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7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43746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E11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4" customWidth="1" min="3" max="3"/>
    <col width="31" customWidth="1" min="4" max="4"/>
    <col width="19" customWidth="1" min="5" max="5"/>
  </cols>
  <sheetData>
    <row r="1" ht="26" customHeight="1">
      <c r="A1" s="1" t="inlineStr">
        <is>
          <t>Self Storage Rate Change Notice Schedule</t>
        </is>
      </c>
      <c r="B1" s="28" t="n"/>
      <c r="C1" s="28" t="n"/>
      <c r="D1" s="28" t="n"/>
      <c r="E1" s="29" t="n"/>
    </row>
    <row r="2" ht="22" customHeight="1">
      <c r="A2" s="2" t="inlineStr">
        <is>
          <t>Calculated indicators from the fictional notice schedule; blank prepared rows are ignored.</t>
        </is>
      </c>
    </row>
    <row r="3">
      <c r="A3" s="3" t="inlineStr">
        <is>
          <t>Amount and Review Indicators</t>
        </is>
      </c>
      <c r="B3" s="3" t="inlineStr">
        <is>
          <t>Calculated Value</t>
        </is>
      </c>
      <c r="D3" s="3" t="inlineStr">
        <is>
          <t>Schedule Status Indicators</t>
        </is>
      </c>
      <c r="E3" s="3" t="inlineStr">
        <is>
          <t>Calculated Count</t>
        </is>
      </c>
    </row>
    <row r="4" ht="21" customHeight="1">
      <c r="A4" s="4" t="inlineStr">
        <is>
          <t>Records entered</t>
        </is>
      </c>
      <c r="B4" s="5">
        <f>COUNTIF('Notice Schedule'!$A$5:$A$104,"&lt;&gt;")</f>
        <v/>
      </c>
      <c r="D4" s="4" t="inlineStr">
        <is>
          <t>Sent</t>
        </is>
      </c>
      <c r="E4" s="5">
        <f>COUNTIF('Notice Schedule'!$N$5:$N$104,"Sent")</f>
        <v/>
      </c>
    </row>
    <row r="5" ht="21" customHeight="1">
      <c r="A5" s="6" t="inlineStr">
        <is>
          <t>Entered current monthly amount</t>
        </is>
      </c>
      <c r="B5" s="7">
        <f>IF($B$4=0,"",SUM('Notice Schedule'!$C$5:$C$104))</f>
        <v/>
      </c>
      <c r="D5" s="6" t="inlineStr">
        <is>
          <t>Scheduled</t>
        </is>
      </c>
      <c r="E5" s="8">
        <f>COUNTIF('Notice Schedule'!$N$5:$N$104,"Scheduled")</f>
        <v/>
      </c>
    </row>
    <row r="6" ht="21" customHeight="1">
      <c r="A6" s="4" t="inlineStr">
        <is>
          <t>Entered approved monthly amount</t>
        </is>
      </c>
      <c r="B6" s="9">
        <f>IF($B$4=0,"",SUM('Notice Schedule'!$D$5:$D$104))</f>
        <v/>
      </c>
      <c r="D6" s="4" t="inlineStr">
        <is>
          <t>Due Soon</t>
        </is>
      </c>
      <c r="E6" s="5">
        <f>COUNTIF('Notice Schedule'!$N$5:$N$104,"Due Soon")</f>
        <v/>
      </c>
    </row>
    <row r="7" ht="21" customHeight="1">
      <c r="A7" s="6" t="inlineStr">
        <is>
          <t>Entered monthly increase amount</t>
        </is>
      </c>
      <c r="B7" s="7">
        <f>IF($B$4=0,"",SUM('Notice Schedule'!$E$5:$E$104))</f>
        <v/>
      </c>
      <c r="D7" s="6" t="inlineStr">
        <is>
          <t>Overdue</t>
        </is>
      </c>
      <c r="E7" s="8">
        <f>COUNTIF('Notice Schedule'!$N$5:$N$104,"Overdue")</f>
        <v/>
      </c>
    </row>
    <row r="8" ht="21" customHeight="1">
      <c r="A8" s="4" t="inlineStr">
        <is>
          <t>Average entered increase</t>
        </is>
      </c>
      <c r="B8" s="10">
        <f>IF($B$4=0,"",IFERROR(AVERAGE('Notice Schedule'!$F$5:$F$104),""))</f>
        <v/>
      </c>
      <c r="D8" s="4" t="inlineStr">
        <is>
          <t>On Hold</t>
        </is>
      </c>
      <c r="E8" s="5">
        <f>COUNTIF('Notice Schedule'!$N$5:$N$104,"On Hold")</f>
        <v/>
      </c>
    </row>
    <row r="9" ht="21" customHeight="1">
      <c r="A9" s="6" t="inlineStr">
        <is>
          <t>Records needing review</t>
        </is>
      </c>
      <c r="B9" s="8">
        <f>COUNTIF('Notice Schedule'!$O$5:$O$104,"?*")</f>
        <v/>
      </c>
      <c r="D9" s="6" t="inlineStr">
        <is>
          <t>Canceled</t>
        </is>
      </c>
      <c r="E9" s="8">
        <f>COUNTIF('Notice Schedule'!$N$5:$N$104,"Canceled")</f>
        <v/>
      </c>
    </row>
    <row r="10" ht="21" customHeight="1">
      <c r="A10" s="4" t="inlineStr">
        <is>
          <t>Workbook as-of date</t>
        </is>
      </c>
      <c r="B10" s="11">
        <f>IF($B$4=0,"",TODAY())</f>
        <v/>
      </c>
      <c r="D10" s="4" t="inlineStr">
        <is>
          <t>Review status</t>
        </is>
      </c>
      <c r="E10" s="5">
        <f>COUNTIF('Notice Schedule'!$N$5:$N$104,"Review")</f>
        <v/>
      </c>
    </row>
    <row r="11" ht="21" customHeight="1">
      <c r="D11" s="6" t="inlineStr">
        <is>
          <t>Effective in the next 30 days</t>
        </is>
      </c>
      <c r="E11" s="8">
        <f>COUNTIFS('Notice Schedule'!$J$5:$J$104,"&gt;="&amp;TODAY(),'Notice Schedule'!$J$5:$J$104,"&lt;="&amp;TODAY()+30,'Notice Schedule'!$A$5:$A$104,"&lt;&gt;")</f>
        <v/>
      </c>
    </row>
  </sheetData>
  <mergeCells count="1">
    <mergeCell ref="A1:E1"/>
  </mergeCells>
  <conditionalFormatting sqref="B9">
    <cfRule type="expression" priority="1" dxfId="0">
      <formula>B9&gt;0</formula>
    </cfRule>
  </conditionalFormatting>
  <conditionalFormatting sqref="E6">
    <cfRule type="expression" priority="2" dxfId="1">
      <formula>E6&gt;0</formula>
    </cfRule>
  </conditionalFormatting>
  <conditionalFormatting sqref="E7">
    <cfRule type="expression" priority="3" dxfId="0">
      <formula>E7&gt;0</formula>
    </cfRule>
  </conditionalFormatting>
  <conditionalFormatting sqref="E4">
    <cfRule type="expression" priority="4" dxfId="2">
      <formula>E4&gt;0</formula>
    </cfRule>
  </conditionalFormatting>
  <pageMargins left="0.75" right="0.75" top="1" bottom="1" header="0.5" footer="0.5"/>
  <pageSetup orientation="landscape" fitToHeight="0" fitToWidth="1"/>
  <headerFooter>
    <oddHeader/>
    <oddFooter>&amp;C&amp;9 &amp;K526874Internal planning workbook with fictional examples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 fitToPage="1"/>
  </sheetPr>
  <dimension ref="A1:P1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17" customWidth="1" min="5" max="5"/>
    <col width="12" customWidth="1" min="6" max="6"/>
    <col width="20" customWidth="1" min="7" max="7"/>
    <col width="15" customWidth="1" min="8" max="8"/>
    <col width="15" customWidth="1" min="9" max="9"/>
    <col width="15" customWidth="1" min="10" max="10"/>
    <col width="15" customWidth="1" min="11" max="11"/>
    <col width="28" customWidth="1" min="12" max="12"/>
    <col width="16" customWidth="1" min="13" max="13"/>
    <col width="17" customWidth="1" min="14" max="14"/>
    <col width="23" customWidth="1" min="15" max="15"/>
    <col width="45" customWidth="1" min="16" max="16"/>
  </cols>
  <sheetData>
    <row r="1" ht="26" customHeight="1">
      <c r="A1" s="1" t="inlineStr">
        <is>
          <t>Self Storage Rate Change Notice Schedule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9" t="n"/>
    </row>
    <row r="2" ht="26" customHeight="1">
      <c r="A2" s="2" t="inlineStr">
        <is>
          <t>Fictional examples for internal planning only. Yellow cells are editable; review all dates, amounts, and warnings before use.</t>
        </is>
      </c>
    </row>
    <row r="3"/>
    <row r="4" ht="36" customHeight="1">
      <c r="A4" s="12" t="inlineStr">
        <is>
          <t>Facility</t>
        </is>
      </c>
      <c r="B4" s="12" t="inlineStr">
        <is>
          <t>Unit</t>
        </is>
      </c>
      <c r="C4" s="12" t="inlineStr">
        <is>
          <t>Current Monthly Rate</t>
        </is>
      </c>
      <c r="D4" s="12" t="inlineStr">
        <is>
          <t>Approved Monthly Rate</t>
        </is>
      </c>
      <c r="E4" s="12" t="inlineStr">
        <is>
          <t>Increase Amount</t>
        </is>
      </c>
      <c r="F4" s="12" t="inlineStr">
        <is>
          <t>Increase %</t>
        </is>
      </c>
      <c r="G4" s="12" t="inlineStr">
        <is>
          <t>Notice Period (Days)</t>
        </is>
      </c>
      <c r="H4" s="12" t="inlineStr">
        <is>
          <t>Approval Date</t>
        </is>
      </c>
      <c r="I4" s="12" t="inlineStr">
        <is>
          <t>Send Due Date</t>
        </is>
      </c>
      <c r="J4" s="12" t="inlineStr">
        <is>
          <t>Effective Date</t>
        </is>
      </c>
      <c r="K4" s="12" t="inlineStr">
        <is>
          <t>Sent Date</t>
        </is>
      </c>
      <c r="L4" s="12" t="inlineStr">
        <is>
          <t>Owner</t>
        </is>
      </c>
      <c r="M4" s="12" t="inlineStr">
        <is>
          <t>Notice Status</t>
        </is>
      </c>
      <c r="N4" s="12" t="inlineStr">
        <is>
          <t>Schedule Status</t>
        </is>
      </c>
      <c r="O4" s="12" t="inlineStr">
        <is>
          <t>Review Warning</t>
        </is>
      </c>
      <c r="P4" s="12" t="inlineStr">
        <is>
          <t>Notes</t>
        </is>
      </c>
    </row>
    <row r="5" ht="30" customHeight="1">
      <c r="A5" s="13" t="inlineStr">
        <is>
          <t>Blue Lantern Storage (fictional)</t>
        </is>
      </c>
      <c r="B5" s="14" t="inlineStr">
        <is>
          <t>A-101</t>
        </is>
      </c>
      <c r="C5" s="15" t="n">
        <v>95</v>
      </c>
      <c r="D5" s="15" t="n">
        <v>105</v>
      </c>
      <c r="E5" s="7">
        <f>IFERROR(IF(OR(NOT(ISNUMBER(C5)),NOT(ISNUMBER(D5))),"",D5-C5),"")</f>
        <v/>
      </c>
      <c r="F5" s="16">
        <f>IFERROR(IF(OR(NOT(ISNUMBER(C5)),NOT(ISNUMBER(D5)),C5=0),"",(D5-C5)/C5),"")</f>
        <v/>
      </c>
      <c r="G5" s="30" t="n">
        <v>30</v>
      </c>
      <c r="H5" s="18" t="n">
        <v>46232</v>
      </c>
      <c r="I5" s="19">
        <f>IFERROR(IF(OR(NOT(ISNUMBER(H5)),NOT(ISNUMBER(Assumptions!$B$4))),"",H5+Assumptions!$B$4),"")</f>
        <v/>
      </c>
      <c r="J5" s="19">
        <f>IFERROR(IF(OR(NOT(ISNUMBER(I5)),NOT(ISNUMBER(G5))),"",I5+G5),"")</f>
        <v/>
      </c>
      <c r="K5" s="18" t="n">
        <v>46234</v>
      </c>
      <c r="L5" s="13" t="inlineStr">
        <is>
          <t>Avery Quill (fictional)</t>
        </is>
      </c>
      <c r="M5" s="14" t="inlineStr">
        <is>
          <t>Sent</t>
        </is>
      </c>
      <c r="N5" s="20">
        <f>IFERROR(IF(A5="","",IF(M5="","Review",IF(M5="Canceled","Canceled",IF(M5="On Hold","On Hold",IF(AND(M5="Sent",K5=""),"Review",IF(ISNUMBER(K5),"Sent",IF(OR(NOT(ISNUMBER(I5)),NOT(ISNUMBER(Assumptions!$B$5))),"Review",IF(TODAY()&gt;I5,"Overdue",IF(I5-TODAY()&lt;=Assumptions!$B$5,"Due Soon","Scheduled"))))))))),"Review")</f>
        <v/>
      </c>
      <c r="O5" s="21">
        <f>IFERROR(IF(A5="","",IF(OR(B5="",NOT(ISNUMBER(C5)),NOT(ISNUMBER(D5)),NOT(ISNUMBER(G5)),NOT(ISNUMBER(H5)),L5="",M5=""),"Missing or invalid input",IF(OR(NOT(ISNUMBER(Assumptions!$B$6)),NOT(ISNUMBER(Assumptions!$B$7)),G5&lt;&gt;INT(G5),G5&lt;Assumptions!$B$6,G5&gt;Assumptions!$B$7),"Review notice period",IF(OR(C5&lt;0,D5&lt;0,NOT(ISNUMBER(Assumptions!$B$8)),C5&gt;Assumptions!$B$8,D5&gt;Assumptions!$B$8),"Review amount",IF(D5&lt;=C5,"Review rate",IF(AND(ISNUMBER(F5),ISNUMBER(Assumptions!$B$9),F5&gt;Assumptions!$B$9),"Review increase %",IF(AND(M5="Sent",K5=""),"Add sent date",IF(AND(M5&lt;&gt;"Sent",ISNUMBER(K5)),"Review status",IF(AND(ISNUMBER(K5),ISNUMBER(I5),K5&gt;I5),"Sent after due date",""))))))))),"Review input")</f>
        <v/>
      </c>
      <c r="P5" s="13" t="inlineStr">
        <is>
          <t>Fictional example sent before the calculated planning due date.</t>
        </is>
      </c>
    </row>
    <row r="6" ht="30" customHeight="1">
      <c r="A6" s="13" t="inlineStr">
        <is>
          <t>Copper Finch Storage (fictional)</t>
        </is>
      </c>
      <c r="B6" s="14" t="inlineStr">
        <is>
          <t>B-204</t>
        </is>
      </c>
      <c r="C6" s="15" t="n">
        <v>140</v>
      </c>
      <c r="D6" s="15" t="n">
        <v>154</v>
      </c>
      <c r="E6" s="9">
        <f>IFERROR(IF(OR(NOT(ISNUMBER(C6)),NOT(ISNUMBER(D6))),"",D6-C6),"")</f>
        <v/>
      </c>
      <c r="F6" s="10">
        <f>IFERROR(IF(OR(NOT(ISNUMBER(C6)),NOT(ISNUMBER(D6)),C6=0),"",(D6-C6)/C6),"")</f>
        <v/>
      </c>
      <c r="G6" s="30" t="n">
        <v>30</v>
      </c>
      <c r="H6" s="18" t="n">
        <v>46239</v>
      </c>
      <c r="I6" s="22">
        <f>IFERROR(IF(OR(NOT(ISNUMBER(H6)),NOT(ISNUMBER(Assumptions!$B$4))),"",H6+Assumptions!$B$4),"")</f>
        <v/>
      </c>
      <c r="J6" s="22">
        <f>IFERROR(IF(OR(NOT(ISNUMBER(I6)),NOT(ISNUMBER(G6))),"",I6+G6),"")</f>
        <v/>
      </c>
      <c r="K6" s="18" t="n">
        <v>46244</v>
      </c>
      <c r="L6" s="13" t="inlineStr">
        <is>
          <t>Jordan Vale (fictional)</t>
        </is>
      </c>
      <c r="M6" s="14" t="inlineStr">
        <is>
          <t>Sent</t>
        </is>
      </c>
      <c r="N6" s="23">
        <f>IFERROR(IF(A6="","",IF(M6="","Review",IF(M6="Canceled","Canceled",IF(M6="On Hold","On Hold",IF(AND(M6="Sent",K6=""),"Review",IF(ISNUMBER(K6),"Sent",IF(OR(NOT(ISNUMBER(I6)),NOT(ISNUMBER(Assumptions!$B$5))),"Review",IF(TODAY()&gt;I6,"Overdue",IF(I6-TODAY()&lt;=Assumptions!$B$5,"Due Soon","Scheduled"))))))))),"Review")</f>
        <v/>
      </c>
      <c r="O6" s="24">
        <f>IFERROR(IF(A6="","",IF(OR(B6="",NOT(ISNUMBER(C6)),NOT(ISNUMBER(D6)),NOT(ISNUMBER(G6)),NOT(ISNUMBER(H6)),L6="",M6=""),"Missing or invalid input",IF(OR(NOT(ISNUMBER(Assumptions!$B$6)),NOT(ISNUMBER(Assumptions!$B$7)),G6&lt;&gt;INT(G6),G6&lt;Assumptions!$B$6,G6&gt;Assumptions!$B$7),"Review notice period",IF(OR(C6&lt;0,D6&lt;0,NOT(ISNUMBER(Assumptions!$B$8)),C6&gt;Assumptions!$B$8,D6&gt;Assumptions!$B$8),"Review amount",IF(D6&lt;=C6,"Review rate",IF(AND(ISNUMBER(F6),ISNUMBER(Assumptions!$B$9),F6&gt;Assumptions!$B$9),"Review increase %",IF(AND(M6="Sent",K6=""),"Add sent date",IF(AND(M6&lt;&gt;"Sent",ISNUMBER(K6)),"Review status",IF(AND(ISNUMBER(K6),ISNUMBER(I6),K6&gt;I6),"Sent after due date",""))))))))),"Review input")</f>
        <v/>
      </c>
      <c r="P6" s="13" t="inlineStr">
        <is>
          <t>Fictional example retained for review because the sent date is after the due date.</t>
        </is>
      </c>
    </row>
    <row r="7" ht="30" customHeight="1">
      <c r="A7" s="13" t="inlineStr">
        <is>
          <t>Juniper Key Storage (fictional)</t>
        </is>
      </c>
      <c r="B7" s="14" t="inlineStr">
        <is>
          <t>C-012</t>
        </is>
      </c>
      <c r="C7" s="15" t="n">
        <v>80</v>
      </c>
      <c r="D7" s="15" t="n">
        <v>88</v>
      </c>
      <c r="E7" s="7">
        <f>IFERROR(IF(OR(NOT(ISNUMBER(C7)),NOT(ISNUMBER(D7))),"",D7-C7),"")</f>
        <v/>
      </c>
      <c r="F7" s="16">
        <f>IFERROR(IF(OR(NOT(ISNUMBER(C7)),NOT(ISNUMBER(D7)),C7=0),"",(D7-C7)/C7),"")</f>
        <v/>
      </c>
      <c r="G7" s="30" t="n">
        <v>30</v>
      </c>
      <c r="H7" s="18" t="n">
        <v>46265</v>
      </c>
      <c r="I7" s="19">
        <f>IFERROR(IF(OR(NOT(ISNUMBER(H7)),NOT(ISNUMBER(Assumptions!$B$4))),"",H7+Assumptions!$B$4),"")</f>
        <v/>
      </c>
      <c r="J7" s="19">
        <f>IFERROR(IF(OR(NOT(ISNUMBER(I7)),NOT(ISNUMBER(G7))),"",I7+G7),"")</f>
        <v/>
      </c>
      <c r="K7" s="18" t="n"/>
      <c r="L7" s="13" t="inlineStr">
        <is>
          <t>Morgan Cedar (fictional)</t>
        </is>
      </c>
      <c r="M7" s="14" t="inlineStr">
        <is>
          <t>Planned</t>
        </is>
      </c>
      <c r="N7" s="20">
        <f>IFERROR(IF(A7="","",IF(M7="","Review",IF(M7="Canceled","Canceled",IF(M7="On Hold","On Hold",IF(AND(M7="Sent",K7=""),"Review",IF(ISNUMBER(K7),"Sent",IF(OR(NOT(ISNUMBER(I7)),NOT(ISNUMBER(Assumptions!$B$5))),"Review",IF(TODAY()&gt;I7,"Overdue",IF(I7-TODAY()&lt;=Assumptions!$B$5,"Due Soon","Scheduled"))))))))),"Review")</f>
        <v/>
      </c>
      <c r="O7" s="21">
        <f>IFERROR(IF(A7="","",IF(OR(B7="",NOT(ISNUMBER(C7)),NOT(ISNUMBER(D7)),NOT(ISNUMBER(G7)),NOT(ISNUMBER(H7)),L7="",M7=""),"Missing or invalid input",IF(OR(NOT(ISNUMBER(Assumptions!$B$6)),NOT(ISNUMBER(Assumptions!$B$7)),G7&lt;&gt;INT(G7),G7&lt;Assumptions!$B$6,G7&gt;Assumptions!$B$7),"Review notice period",IF(OR(C7&lt;0,D7&lt;0,NOT(ISNUMBER(Assumptions!$B$8)),C7&gt;Assumptions!$B$8,D7&gt;Assumptions!$B$8),"Review amount",IF(D7&lt;=C7,"Review rate",IF(AND(ISNUMBER(F7),ISNUMBER(Assumptions!$B$9),F7&gt;Assumptions!$B$9),"Review increase %",IF(AND(M7="Sent",K7=""),"Add sent date",IF(AND(M7&lt;&gt;"Sent",ISNUMBER(K7)),"Review status",IF(AND(ISNUMBER(K7),ISNUMBER(I7),K7&gt;I7),"Sent after due date",""))))))))),"Review input")</f>
        <v/>
      </c>
      <c r="P7" s="13" t="inlineStr">
        <is>
          <t>Fictional example with a calculated overdue planning date.</t>
        </is>
      </c>
    </row>
    <row r="8" ht="30" customHeight="1">
      <c r="A8" s="13" t="inlineStr">
        <is>
          <t>Maple Comet Storage (fictional)</t>
        </is>
      </c>
      <c r="B8" s="14" t="inlineStr">
        <is>
          <t>D-330</t>
        </is>
      </c>
      <c r="C8" s="15" t="n">
        <v>210</v>
      </c>
      <c r="D8" s="15" t="n">
        <v>225</v>
      </c>
      <c r="E8" s="9">
        <f>IFERROR(IF(OR(NOT(ISNUMBER(C8)),NOT(ISNUMBER(D8))),"",D8-C8),"")</f>
        <v/>
      </c>
      <c r="F8" s="10">
        <f>IFERROR(IF(OR(NOT(ISNUMBER(C8)),NOT(ISNUMBER(D8)),C8=0),"",(D8-C8)/C8),"")</f>
        <v/>
      </c>
      <c r="G8" s="30" t="n">
        <v>1</v>
      </c>
      <c r="H8" s="18" t="n">
        <v>46276</v>
      </c>
      <c r="I8" s="22">
        <f>IFERROR(IF(OR(NOT(ISNUMBER(H8)),NOT(ISNUMBER(Assumptions!$B$4))),"",H8+Assumptions!$B$4),"")</f>
        <v/>
      </c>
      <c r="J8" s="22">
        <f>IFERROR(IF(OR(NOT(ISNUMBER(I8)),NOT(ISNUMBER(G8))),"",I8+G8),"")</f>
        <v/>
      </c>
      <c r="K8" s="18" t="n"/>
      <c r="L8" s="13" t="inlineStr">
        <is>
          <t>Riley North (fictional)</t>
        </is>
      </c>
      <c r="M8" s="14" t="inlineStr">
        <is>
          <t>Planned</t>
        </is>
      </c>
      <c r="N8" s="23">
        <f>IFERROR(IF(A8="","",IF(M8="","Review",IF(M8="Canceled","Canceled",IF(M8="On Hold","On Hold",IF(AND(M8="Sent",K8=""),"Review",IF(ISNUMBER(K8),"Sent",IF(OR(NOT(ISNUMBER(I8)),NOT(ISNUMBER(Assumptions!$B$5))),"Review",IF(TODAY()&gt;I8,"Overdue",IF(I8-TODAY()&lt;=Assumptions!$B$5,"Due Soon","Scheduled"))))))))),"Review")</f>
        <v/>
      </c>
      <c r="O8" s="24">
        <f>IFERROR(IF(A8="","",IF(OR(B8="",NOT(ISNUMBER(C8)),NOT(ISNUMBER(D8)),NOT(ISNUMBER(G8)),NOT(ISNUMBER(H8)),L8="",M8=""),"Missing or invalid input",IF(OR(NOT(ISNUMBER(Assumptions!$B$6)),NOT(ISNUMBER(Assumptions!$B$7)),G8&lt;&gt;INT(G8),G8&lt;Assumptions!$B$6,G8&gt;Assumptions!$B$7),"Review notice period",IF(OR(C8&lt;0,D8&lt;0,NOT(ISNUMBER(Assumptions!$B$8)),C8&gt;Assumptions!$B$8,D8&gt;Assumptions!$B$8),"Review amount",IF(D8&lt;=C8,"Review rate",IF(AND(ISNUMBER(F8),ISNUMBER(Assumptions!$B$9),F8&gt;Assumptions!$B$9),"Review increase %",IF(AND(M8="Sent",K8=""),"Add sent date",IF(AND(M8&lt;&gt;"Sent",ISNUMBER(K8)),"Review status",IF(AND(ISNUMBER(K8),ISNUMBER(I8),K8&gt;I8),"Sent after due date",""))))))))),"Review input")</f>
        <v/>
      </c>
      <c r="P8" s="13" t="inlineStr">
        <is>
          <t>Fictional minimum-period boundary example for human review.</t>
        </is>
      </c>
    </row>
    <row r="9" ht="30" customHeight="1">
      <c r="A9" s="13" t="inlineStr">
        <is>
          <t>Blue Lantern Storage (fictional)</t>
        </is>
      </c>
      <c r="B9" s="14" t="inlineStr">
        <is>
          <t>E-117</t>
        </is>
      </c>
      <c r="C9" s="15" t="n">
        <v>125</v>
      </c>
      <c r="D9" s="15" t="n">
        <v>135</v>
      </c>
      <c r="E9" s="7">
        <f>IFERROR(IF(OR(NOT(ISNUMBER(C9)),NOT(ISNUMBER(D9))),"",D9-C9),"")</f>
        <v/>
      </c>
      <c r="F9" s="16">
        <f>IFERROR(IF(OR(NOT(ISNUMBER(C9)),NOT(ISNUMBER(D9)),C9=0),"",(D9-C9)/C9),"")</f>
        <v/>
      </c>
      <c r="G9" s="30" t="n">
        <v>45</v>
      </c>
      <c r="H9" s="18" t="n">
        <v>46287</v>
      </c>
      <c r="I9" s="19">
        <f>IFERROR(IF(OR(NOT(ISNUMBER(H9)),NOT(ISNUMBER(Assumptions!$B$4))),"",H9+Assumptions!$B$4),"")</f>
        <v/>
      </c>
      <c r="J9" s="19">
        <f>IFERROR(IF(OR(NOT(ISNUMBER(I9)),NOT(ISNUMBER(G9))),"",I9+G9),"")</f>
        <v/>
      </c>
      <c r="K9" s="18" t="n"/>
      <c r="L9" s="13" t="inlineStr">
        <is>
          <t>Avery Quill (fictional)</t>
        </is>
      </c>
      <c r="M9" s="14" t="inlineStr">
        <is>
          <t>Planned</t>
        </is>
      </c>
      <c r="N9" s="20">
        <f>IFERROR(IF(A9="","",IF(M9="","Review",IF(M9="Canceled","Canceled",IF(M9="On Hold","On Hold",IF(AND(M9="Sent",K9=""),"Review",IF(ISNUMBER(K9),"Sent",IF(OR(NOT(ISNUMBER(I9)),NOT(ISNUMBER(Assumptions!$B$5))),"Review",IF(TODAY()&gt;I9,"Overdue",IF(I9-TODAY()&lt;=Assumptions!$B$5,"Due Soon","Scheduled"))))))))),"Review")</f>
        <v/>
      </c>
      <c r="O9" s="21">
        <f>IFERROR(IF(A9="","",IF(OR(B9="",NOT(ISNUMBER(C9)),NOT(ISNUMBER(D9)),NOT(ISNUMBER(G9)),NOT(ISNUMBER(H9)),L9="",M9=""),"Missing or invalid input",IF(OR(NOT(ISNUMBER(Assumptions!$B$6)),NOT(ISNUMBER(Assumptions!$B$7)),G9&lt;&gt;INT(G9),G9&lt;Assumptions!$B$6,G9&gt;Assumptions!$B$7),"Review notice period",IF(OR(C9&lt;0,D9&lt;0,NOT(ISNUMBER(Assumptions!$B$8)),C9&gt;Assumptions!$B$8,D9&gt;Assumptions!$B$8),"Review amount",IF(D9&lt;=C9,"Review rate",IF(AND(ISNUMBER(F9),ISNUMBER(Assumptions!$B$9),F9&gt;Assumptions!$B$9),"Review increase %",IF(AND(M9="Sent",K9=""),"Add sent date",IF(AND(M9&lt;&gt;"Sent",ISNUMBER(K9)),"Review status",IF(AND(ISNUMBER(K9),ISNUMBER(I9),K9&gt;I9),"Sent after due date",""))))))))),"Review input")</f>
        <v/>
      </c>
      <c r="P9" s="13" t="inlineStr">
        <is>
          <t>Fictional future approval example.</t>
        </is>
      </c>
    </row>
    <row r="10" ht="30" customHeight="1">
      <c r="A10" s="13" t="inlineStr">
        <is>
          <t>Copper Finch Storage (fictional)</t>
        </is>
      </c>
      <c r="B10" s="14" t="inlineStr">
        <is>
          <t>F-006</t>
        </is>
      </c>
      <c r="C10" s="15" t="n">
        <v>70</v>
      </c>
      <c r="D10" s="15" t="n">
        <v>77</v>
      </c>
      <c r="E10" s="9">
        <f>IFERROR(IF(OR(NOT(ISNUMBER(C10)),NOT(ISNUMBER(D10))),"",D10-C10),"")</f>
        <v/>
      </c>
      <c r="F10" s="10">
        <f>IFERROR(IF(OR(NOT(ISNUMBER(C10)),NOT(ISNUMBER(D10)),C10=0),"",(D10-C10)/C10),"")</f>
        <v/>
      </c>
      <c r="G10" s="30" t="n">
        <v>30</v>
      </c>
      <c r="H10" s="18" t="n">
        <v>46275</v>
      </c>
      <c r="I10" s="22">
        <f>IFERROR(IF(OR(NOT(ISNUMBER(H10)),NOT(ISNUMBER(Assumptions!$B$4))),"",H10+Assumptions!$B$4),"")</f>
        <v/>
      </c>
      <c r="J10" s="22">
        <f>IFERROR(IF(OR(NOT(ISNUMBER(I10)),NOT(ISNUMBER(G10))),"",I10+G10),"")</f>
        <v/>
      </c>
      <c r="K10" s="18" t="n"/>
      <c r="L10" s="13" t="inlineStr">
        <is>
          <t>Jordan Vale (fictional)</t>
        </is>
      </c>
      <c r="M10" s="14" t="inlineStr">
        <is>
          <t>On Hold</t>
        </is>
      </c>
      <c r="N10" s="23">
        <f>IFERROR(IF(A10="","",IF(M10="","Review",IF(M10="Canceled","Canceled",IF(M10="On Hold","On Hold",IF(AND(M10="Sent",K10=""),"Review",IF(ISNUMBER(K10),"Sent",IF(OR(NOT(ISNUMBER(I10)),NOT(ISNUMBER(Assumptions!$B$5))),"Review",IF(TODAY()&gt;I10,"Overdue",IF(I10-TODAY()&lt;=Assumptions!$B$5,"Due Soon","Scheduled"))))))))),"Review")</f>
        <v/>
      </c>
      <c r="O10" s="24">
        <f>IFERROR(IF(A10="","",IF(OR(B10="",NOT(ISNUMBER(C10)),NOT(ISNUMBER(D10)),NOT(ISNUMBER(G10)),NOT(ISNUMBER(H10)),L10="",M10=""),"Missing or invalid input",IF(OR(NOT(ISNUMBER(Assumptions!$B$6)),NOT(ISNUMBER(Assumptions!$B$7)),G10&lt;&gt;INT(G10),G10&lt;Assumptions!$B$6,G10&gt;Assumptions!$B$7),"Review notice period",IF(OR(C10&lt;0,D10&lt;0,NOT(ISNUMBER(Assumptions!$B$8)),C10&gt;Assumptions!$B$8,D10&gt;Assumptions!$B$8),"Review amount",IF(D10&lt;=C10,"Review rate",IF(AND(ISNUMBER(F10),ISNUMBER(Assumptions!$B$9),F10&gt;Assumptions!$B$9),"Review increase %",IF(AND(M10="Sent",K10=""),"Add sent date",IF(AND(M10&lt;&gt;"Sent",ISNUMBER(K10)),"Review status",IF(AND(ISNUMBER(K10),ISNUMBER(I10),K10&gt;I10),"Sent after due date",""))))))))),"Review input")</f>
        <v/>
      </c>
      <c r="P10" s="13" t="inlineStr">
        <is>
          <t>Fictional example placed on hold for internal review.</t>
        </is>
      </c>
    </row>
    <row r="11" ht="30" customHeight="1">
      <c r="A11" s="13" t="inlineStr">
        <is>
          <t>Juniper Key Storage (fictional)</t>
        </is>
      </c>
      <c r="B11" s="14" t="inlineStr">
        <is>
          <t>G-410</t>
        </is>
      </c>
      <c r="C11" s="15" t="n">
        <v>300</v>
      </c>
      <c r="D11" s="15" t="n">
        <v>390</v>
      </c>
      <c r="E11" s="7">
        <f>IFERROR(IF(OR(NOT(ISNUMBER(C11)),NOT(ISNUMBER(D11))),"",D11-C11),"")</f>
        <v/>
      </c>
      <c r="F11" s="16">
        <f>IFERROR(IF(OR(NOT(ISNUMBER(C11)),NOT(ISNUMBER(D11)),C11=0),"",(D11-C11)/C11),"")</f>
        <v/>
      </c>
      <c r="G11" s="30" t="n">
        <v>60</v>
      </c>
      <c r="H11" s="18" t="n">
        <v>46257</v>
      </c>
      <c r="I11" s="19">
        <f>IFERROR(IF(OR(NOT(ISNUMBER(H11)),NOT(ISNUMBER(Assumptions!$B$4))),"",H11+Assumptions!$B$4),"")</f>
        <v/>
      </c>
      <c r="J11" s="19">
        <f>IFERROR(IF(OR(NOT(ISNUMBER(I11)),NOT(ISNUMBER(G11))),"",I11+G11),"")</f>
        <v/>
      </c>
      <c r="K11" s="18" t="n"/>
      <c r="L11" s="13" t="inlineStr">
        <is>
          <t>Morgan Cedar (fictional)</t>
        </is>
      </c>
      <c r="M11" s="14" t="inlineStr">
        <is>
          <t>Canceled</t>
        </is>
      </c>
      <c r="N11" s="20">
        <f>IFERROR(IF(A11="","",IF(M11="","Review",IF(M11="Canceled","Canceled",IF(M11="On Hold","On Hold",IF(AND(M11="Sent",K11=""),"Review",IF(ISNUMBER(K11),"Sent",IF(OR(NOT(ISNUMBER(I11)),NOT(ISNUMBER(Assumptions!$B$5))),"Review",IF(TODAY()&gt;I11,"Overdue",IF(I11-TODAY()&lt;=Assumptions!$B$5,"Due Soon","Scheduled"))))))))),"Review")</f>
        <v/>
      </c>
      <c r="O11" s="21">
        <f>IFERROR(IF(A11="","",IF(OR(B11="",NOT(ISNUMBER(C11)),NOT(ISNUMBER(D11)),NOT(ISNUMBER(G11)),NOT(ISNUMBER(H11)),L11="",M11=""),"Missing or invalid input",IF(OR(NOT(ISNUMBER(Assumptions!$B$6)),NOT(ISNUMBER(Assumptions!$B$7)),G11&lt;&gt;INT(G11),G11&lt;Assumptions!$B$6,G11&gt;Assumptions!$B$7),"Review notice period",IF(OR(C11&lt;0,D11&lt;0,NOT(ISNUMBER(Assumptions!$B$8)),C11&gt;Assumptions!$B$8,D11&gt;Assumptions!$B$8),"Review amount",IF(D11&lt;=C11,"Review rate",IF(AND(ISNUMBER(F11),ISNUMBER(Assumptions!$B$9),F11&gt;Assumptions!$B$9),"Review increase %",IF(AND(M11="Sent",K11=""),"Add sent date",IF(AND(M11&lt;&gt;"Sent",ISNUMBER(K11)),"Review status",IF(AND(ISNUMBER(K11),ISNUMBER(I11),K11&gt;I11),"Sent after due date",""))))))))),"Review input")</f>
        <v/>
      </c>
      <c r="P11" s="13" t="inlineStr">
        <is>
          <t>Fictional canceled example that also exceeds the review threshold.</t>
        </is>
      </c>
    </row>
    <row r="12" ht="30" customHeight="1">
      <c r="A12" s="13" t="inlineStr">
        <is>
          <t>Maple Comet Storage (fictional)</t>
        </is>
      </c>
      <c r="B12" s="14" t="inlineStr">
        <is>
          <t>H-222</t>
        </is>
      </c>
      <c r="C12" s="15" t="n">
        <v>160</v>
      </c>
      <c r="D12" s="15" t="n">
        <v>180</v>
      </c>
      <c r="E12" s="9">
        <f>IFERROR(IF(OR(NOT(ISNUMBER(C12)),NOT(ISNUMBER(D12))),"",D12-C12),"")</f>
        <v/>
      </c>
      <c r="F12" s="10">
        <f>IFERROR(IF(OR(NOT(ISNUMBER(C12)),NOT(ISNUMBER(D12)),C12=0),"",(D12-C12)/C12),"")</f>
        <v/>
      </c>
      <c r="G12" s="30" t="n">
        <v>30</v>
      </c>
      <c r="H12" s="18" t="n">
        <v>46273</v>
      </c>
      <c r="I12" s="22">
        <f>IFERROR(IF(OR(NOT(ISNUMBER(H12)),NOT(ISNUMBER(Assumptions!$B$4))),"",H12+Assumptions!$B$4),"")</f>
        <v/>
      </c>
      <c r="J12" s="22">
        <f>IFERROR(IF(OR(NOT(ISNUMBER(I12)),NOT(ISNUMBER(G12))),"",I12+G12),"")</f>
        <v/>
      </c>
      <c r="K12" s="18" t="n"/>
      <c r="L12" s="13" t="inlineStr">
        <is>
          <t>Riley North (fictional)</t>
        </is>
      </c>
      <c r="M12" s="14" t="inlineStr">
        <is>
          <t>Sent</t>
        </is>
      </c>
      <c r="N12" s="23">
        <f>IFERROR(IF(A12="","",IF(M12="","Review",IF(M12="Canceled","Canceled",IF(M12="On Hold","On Hold",IF(AND(M12="Sent",K12=""),"Review",IF(ISNUMBER(K12),"Sent",IF(OR(NOT(ISNUMBER(I12)),NOT(ISNUMBER(Assumptions!$B$5))),"Review",IF(TODAY()&gt;I12,"Overdue",IF(I12-TODAY()&lt;=Assumptions!$B$5,"Due Soon","Scheduled"))))))))),"Review")</f>
        <v/>
      </c>
      <c r="O12" s="24">
        <f>IFERROR(IF(A12="","",IF(OR(B12="",NOT(ISNUMBER(C12)),NOT(ISNUMBER(D12)),NOT(ISNUMBER(G12)),NOT(ISNUMBER(H12)),L12="",M12=""),"Missing or invalid input",IF(OR(NOT(ISNUMBER(Assumptions!$B$6)),NOT(ISNUMBER(Assumptions!$B$7)),G12&lt;&gt;INT(G12),G12&lt;Assumptions!$B$6,G12&gt;Assumptions!$B$7),"Review notice period",IF(OR(C12&lt;0,D12&lt;0,NOT(ISNUMBER(Assumptions!$B$8)),C12&gt;Assumptions!$B$8,D12&gt;Assumptions!$B$8),"Review amount",IF(D12&lt;=C12,"Review rate",IF(AND(ISNUMBER(F12),ISNUMBER(Assumptions!$B$9),F12&gt;Assumptions!$B$9),"Review increase %",IF(AND(M12="Sent",K12=""),"Add sent date",IF(AND(M12&lt;&gt;"Sent",ISNUMBER(K12)),"Review status",IF(AND(ISNUMBER(K12),ISNUMBER(I12),K12&gt;I12),"Sent after due date",""))))))))),"Review input")</f>
        <v/>
      </c>
      <c r="P12" s="13" t="inlineStr">
        <is>
          <t>Fictional example marked sent without a sent date.</t>
        </is>
      </c>
    </row>
    <row r="13" ht="30" customHeight="1">
      <c r="A13" s="13" t="inlineStr">
        <is>
          <t>Blue Lantern Storage (fictional)</t>
        </is>
      </c>
      <c r="B13" s="14" t="inlineStr">
        <is>
          <t>J-019</t>
        </is>
      </c>
      <c r="C13" s="15" t="n">
        <v>110</v>
      </c>
      <c r="D13" s="15" t="n">
        <v>121</v>
      </c>
      <c r="E13" s="7">
        <f>IFERROR(IF(OR(NOT(ISNUMBER(C13)),NOT(ISNUMBER(D13))),"",D13-C13),"")</f>
        <v/>
      </c>
      <c r="F13" s="16">
        <f>IFERROR(IF(OR(NOT(ISNUMBER(C13)),NOT(ISNUMBER(D13)),C13=0),"",(D13-C13)/C13),"")</f>
        <v/>
      </c>
      <c r="G13" s="30" t="n">
        <v>30</v>
      </c>
      <c r="H13" s="18" t="n">
        <v>46276</v>
      </c>
      <c r="I13" s="19">
        <f>IFERROR(IF(OR(NOT(ISNUMBER(H13)),NOT(ISNUMBER(Assumptions!$B$4))),"",H13+Assumptions!$B$4),"")</f>
        <v/>
      </c>
      <c r="J13" s="19">
        <f>IFERROR(IF(OR(NOT(ISNUMBER(I13)),NOT(ISNUMBER(G13))),"",I13+G13),"")</f>
        <v/>
      </c>
      <c r="K13" s="18" t="n">
        <v>46277</v>
      </c>
      <c r="L13" s="13" t="inlineStr">
        <is>
          <t>Avery Quill (fictional)</t>
        </is>
      </c>
      <c r="M13" s="14" t="inlineStr">
        <is>
          <t>Planned</t>
        </is>
      </c>
      <c r="N13" s="20">
        <f>IFERROR(IF(A13="","",IF(M13="","Review",IF(M13="Canceled","Canceled",IF(M13="On Hold","On Hold",IF(AND(M13="Sent",K13=""),"Review",IF(ISNUMBER(K13),"Sent",IF(OR(NOT(ISNUMBER(I13)),NOT(ISNUMBER(Assumptions!$B$5))),"Review",IF(TODAY()&gt;I13,"Overdue",IF(I13-TODAY()&lt;=Assumptions!$B$5,"Due Soon","Scheduled"))))))))),"Review")</f>
        <v/>
      </c>
      <c r="O13" s="21">
        <f>IFERROR(IF(A13="","",IF(OR(B13="",NOT(ISNUMBER(C13)),NOT(ISNUMBER(D13)),NOT(ISNUMBER(G13)),NOT(ISNUMBER(H13)),L13="",M13=""),"Missing or invalid input",IF(OR(NOT(ISNUMBER(Assumptions!$B$6)),NOT(ISNUMBER(Assumptions!$B$7)),G13&lt;&gt;INT(G13),G13&lt;Assumptions!$B$6,G13&gt;Assumptions!$B$7),"Review notice period",IF(OR(C13&lt;0,D13&lt;0,NOT(ISNUMBER(Assumptions!$B$8)),C13&gt;Assumptions!$B$8,D13&gt;Assumptions!$B$8),"Review amount",IF(D13&lt;=C13,"Review rate",IF(AND(ISNUMBER(F13),ISNUMBER(Assumptions!$B$9),F13&gt;Assumptions!$B$9),"Review increase %",IF(AND(M13="Sent",K13=""),"Add sent date",IF(AND(M13&lt;&gt;"Sent",ISNUMBER(K13)),"Review status",IF(AND(ISNUMBER(K13),ISNUMBER(I13),K13&gt;I13),"Sent after due date",""))))))))),"Review input")</f>
        <v/>
      </c>
      <c r="P13" s="13" t="inlineStr">
        <is>
          <t>Fictional example with a sent date that does not match the entered status.</t>
        </is>
      </c>
    </row>
    <row r="14" ht="30" customHeight="1">
      <c r="A14" s="13" t="inlineStr">
        <is>
          <t>Copper Finch Storage (fictional)</t>
        </is>
      </c>
      <c r="B14" s="14" t="inlineStr">
        <is>
          <t>K-365</t>
        </is>
      </c>
      <c r="C14" s="15" t="n">
        <v>200</v>
      </c>
      <c r="D14" s="15" t="n">
        <v>250</v>
      </c>
      <c r="E14" s="9">
        <f>IFERROR(IF(OR(NOT(ISNUMBER(C14)),NOT(ISNUMBER(D14))),"",D14-C14),"")</f>
        <v/>
      </c>
      <c r="F14" s="10">
        <f>IFERROR(IF(OR(NOT(ISNUMBER(C14)),NOT(ISNUMBER(D14)),C14=0),"",(D14-C14)/C14),"")</f>
        <v/>
      </c>
      <c r="G14" s="30" t="n">
        <v>365</v>
      </c>
      <c r="H14" s="18" t="n">
        <v>46297</v>
      </c>
      <c r="I14" s="22">
        <f>IFERROR(IF(OR(NOT(ISNUMBER(H14)),NOT(ISNUMBER(Assumptions!$B$4))),"",H14+Assumptions!$B$4),"")</f>
        <v/>
      </c>
      <c r="J14" s="22">
        <f>IFERROR(IF(OR(NOT(ISNUMBER(I14)),NOT(ISNUMBER(G14))),"",I14+G14),"")</f>
        <v/>
      </c>
      <c r="K14" s="18" t="n"/>
      <c r="L14" s="13" t="inlineStr">
        <is>
          <t>Jordan Vale (fictional)</t>
        </is>
      </c>
      <c r="M14" s="14" t="inlineStr">
        <is>
          <t>Planned</t>
        </is>
      </c>
      <c r="N14" s="23">
        <f>IFERROR(IF(A14="","",IF(M14="","Review",IF(M14="Canceled","Canceled",IF(M14="On Hold","On Hold",IF(AND(M14="Sent",K14=""),"Review",IF(ISNUMBER(K14),"Sent",IF(OR(NOT(ISNUMBER(I14)),NOT(ISNUMBER(Assumptions!$B$5))),"Review",IF(TODAY()&gt;I14,"Overdue",IF(I14-TODAY()&lt;=Assumptions!$B$5,"Due Soon","Scheduled"))))))))),"Review")</f>
        <v/>
      </c>
      <c r="O14" s="24">
        <f>IFERROR(IF(A14="","",IF(OR(B14="",NOT(ISNUMBER(C14)),NOT(ISNUMBER(D14)),NOT(ISNUMBER(G14)),NOT(ISNUMBER(H14)),L14="",M14=""),"Missing or invalid input",IF(OR(NOT(ISNUMBER(Assumptions!$B$6)),NOT(ISNUMBER(Assumptions!$B$7)),G14&lt;&gt;INT(G14),G14&lt;Assumptions!$B$6,G14&gt;Assumptions!$B$7),"Review notice period",IF(OR(C14&lt;0,D14&lt;0,NOT(ISNUMBER(Assumptions!$B$8)),C14&gt;Assumptions!$B$8,D14&gt;Assumptions!$B$8),"Review amount",IF(D14&lt;=C14,"Review rate",IF(AND(ISNUMBER(F14),ISNUMBER(Assumptions!$B$9),F14&gt;Assumptions!$B$9),"Review increase %",IF(AND(M14="Sent",K14=""),"Add sent date",IF(AND(M14&lt;&gt;"Sent",ISNUMBER(K14)),"Review status",IF(AND(ISNUMBER(K14),ISNUMBER(I14),K14&gt;I14),"Sent after due date",""))))))))),"Review input")</f>
        <v/>
      </c>
      <c r="P14" s="13" t="inlineStr">
        <is>
          <t>Fictional maximum-period boundary example at the review threshold.</t>
        </is>
      </c>
    </row>
    <row r="15" ht="30" customHeight="1">
      <c r="A15" s="13" t="n"/>
      <c r="B15" s="14" t="n"/>
      <c r="C15" s="15" t="n"/>
      <c r="D15" s="15" t="n"/>
      <c r="E15" s="7">
        <f>IFERROR(IF(OR(NOT(ISNUMBER(C15)),NOT(ISNUMBER(D15))),"",D15-C15),"")</f>
        <v/>
      </c>
      <c r="F15" s="16">
        <f>IFERROR(IF(OR(NOT(ISNUMBER(C15)),NOT(ISNUMBER(D15)),C15=0),"",(D15-C15)/C15),"")</f>
        <v/>
      </c>
      <c r="G15" s="30" t="n"/>
      <c r="H15" s="18" t="n"/>
      <c r="I15" s="19">
        <f>IFERROR(IF(OR(NOT(ISNUMBER(H15)),NOT(ISNUMBER(Assumptions!$B$4))),"",H15+Assumptions!$B$4),"")</f>
        <v/>
      </c>
      <c r="J15" s="19">
        <f>IFERROR(IF(OR(NOT(ISNUMBER(I15)),NOT(ISNUMBER(G15))),"",I15+G15),"")</f>
        <v/>
      </c>
      <c r="K15" s="18" t="n"/>
      <c r="L15" s="13" t="n"/>
      <c r="M15" s="14" t="n"/>
      <c r="N15" s="20">
        <f>IFERROR(IF(A15="","",IF(M15="","Review",IF(M15="Canceled","Canceled",IF(M15="On Hold","On Hold",IF(AND(M15="Sent",K15=""),"Review",IF(ISNUMBER(K15),"Sent",IF(OR(NOT(ISNUMBER(I15)),NOT(ISNUMBER(Assumptions!$B$5))),"Review",IF(TODAY()&gt;I15,"Overdue",IF(I15-TODAY()&lt;=Assumptions!$B$5,"Due Soon","Scheduled"))))))))),"Review")</f>
        <v/>
      </c>
      <c r="O15" s="21">
        <f>IFERROR(IF(A15="","",IF(OR(B15="",NOT(ISNUMBER(C15)),NOT(ISNUMBER(D15)),NOT(ISNUMBER(G15)),NOT(ISNUMBER(H15)),L15="",M15=""),"Missing or invalid input",IF(OR(NOT(ISNUMBER(Assumptions!$B$6)),NOT(ISNUMBER(Assumptions!$B$7)),G15&lt;&gt;INT(G15),G15&lt;Assumptions!$B$6,G15&gt;Assumptions!$B$7),"Review notice period",IF(OR(C15&lt;0,D15&lt;0,NOT(ISNUMBER(Assumptions!$B$8)),C15&gt;Assumptions!$B$8,D15&gt;Assumptions!$B$8),"Review amount",IF(D15&lt;=C15,"Review rate",IF(AND(ISNUMBER(F15),ISNUMBER(Assumptions!$B$9),F15&gt;Assumptions!$B$9),"Review increase %",IF(AND(M15="Sent",K15=""),"Add sent date",IF(AND(M15&lt;&gt;"Sent",ISNUMBER(K15)),"Review status",IF(AND(ISNUMBER(K15),ISNUMBER(I15),K15&gt;I15),"Sent after due date",""))))))))),"Review input")</f>
        <v/>
      </c>
      <c r="P15" s="13" t="n"/>
    </row>
    <row r="16" ht="30" customHeight="1">
      <c r="A16" s="13" t="n"/>
      <c r="B16" s="14" t="n"/>
      <c r="C16" s="15" t="n"/>
      <c r="D16" s="15" t="n"/>
      <c r="E16" s="9">
        <f>IFERROR(IF(OR(NOT(ISNUMBER(C16)),NOT(ISNUMBER(D16))),"",D16-C16),"")</f>
        <v/>
      </c>
      <c r="F16" s="10">
        <f>IFERROR(IF(OR(NOT(ISNUMBER(C16)),NOT(ISNUMBER(D16)),C16=0),"",(D16-C16)/C16),"")</f>
        <v/>
      </c>
      <c r="G16" s="30" t="n"/>
      <c r="H16" s="18" t="n"/>
      <c r="I16" s="22">
        <f>IFERROR(IF(OR(NOT(ISNUMBER(H16)),NOT(ISNUMBER(Assumptions!$B$4))),"",H16+Assumptions!$B$4),"")</f>
        <v/>
      </c>
      <c r="J16" s="22">
        <f>IFERROR(IF(OR(NOT(ISNUMBER(I16)),NOT(ISNUMBER(G16))),"",I16+G16),"")</f>
        <v/>
      </c>
      <c r="K16" s="18" t="n"/>
      <c r="L16" s="13" t="n"/>
      <c r="M16" s="14" t="n"/>
      <c r="N16" s="23">
        <f>IFERROR(IF(A16="","",IF(M16="","Review",IF(M16="Canceled","Canceled",IF(M16="On Hold","On Hold",IF(AND(M16="Sent",K16=""),"Review",IF(ISNUMBER(K16),"Sent",IF(OR(NOT(ISNUMBER(I16)),NOT(ISNUMBER(Assumptions!$B$5))),"Review",IF(TODAY()&gt;I16,"Overdue",IF(I16-TODAY()&lt;=Assumptions!$B$5,"Due Soon","Scheduled"))))))))),"Review")</f>
        <v/>
      </c>
      <c r="O16" s="24">
        <f>IFERROR(IF(A16="","",IF(OR(B16="",NOT(ISNUMBER(C16)),NOT(ISNUMBER(D16)),NOT(ISNUMBER(G16)),NOT(ISNUMBER(H16)),L16="",M16=""),"Missing or invalid input",IF(OR(NOT(ISNUMBER(Assumptions!$B$6)),NOT(ISNUMBER(Assumptions!$B$7)),G16&lt;&gt;INT(G16),G16&lt;Assumptions!$B$6,G16&gt;Assumptions!$B$7),"Review notice period",IF(OR(C16&lt;0,D16&lt;0,NOT(ISNUMBER(Assumptions!$B$8)),C16&gt;Assumptions!$B$8,D16&gt;Assumptions!$B$8),"Review amount",IF(D16&lt;=C16,"Review rate",IF(AND(ISNUMBER(F16),ISNUMBER(Assumptions!$B$9),F16&gt;Assumptions!$B$9),"Review increase %",IF(AND(M16="Sent",K16=""),"Add sent date",IF(AND(M16&lt;&gt;"Sent",ISNUMBER(K16)),"Review status",IF(AND(ISNUMBER(K16),ISNUMBER(I16),K16&gt;I16),"Sent after due date",""))))))))),"Review input")</f>
        <v/>
      </c>
      <c r="P16" s="13" t="n"/>
    </row>
    <row r="17" ht="30" customHeight="1">
      <c r="A17" s="13" t="n"/>
      <c r="B17" s="14" t="n"/>
      <c r="C17" s="15" t="n"/>
      <c r="D17" s="15" t="n"/>
      <c r="E17" s="7">
        <f>IFERROR(IF(OR(NOT(ISNUMBER(C17)),NOT(ISNUMBER(D17))),"",D17-C17),"")</f>
        <v/>
      </c>
      <c r="F17" s="16">
        <f>IFERROR(IF(OR(NOT(ISNUMBER(C17)),NOT(ISNUMBER(D17)),C17=0),"",(D17-C17)/C17),"")</f>
        <v/>
      </c>
      <c r="G17" s="30" t="n"/>
      <c r="H17" s="18" t="n"/>
      <c r="I17" s="19">
        <f>IFERROR(IF(OR(NOT(ISNUMBER(H17)),NOT(ISNUMBER(Assumptions!$B$4))),"",H17+Assumptions!$B$4),"")</f>
        <v/>
      </c>
      <c r="J17" s="19">
        <f>IFERROR(IF(OR(NOT(ISNUMBER(I17)),NOT(ISNUMBER(G17))),"",I17+G17),"")</f>
        <v/>
      </c>
      <c r="K17" s="18" t="n"/>
      <c r="L17" s="13" t="n"/>
      <c r="M17" s="14" t="n"/>
      <c r="N17" s="20">
        <f>IFERROR(IF(A17="","",IF(M17="","Review",IF(M17="Canceled","Canceled",IF(M17="On Hold","On Hold",IF(AND(M17="Sent",K17=""),"Review",IF(ISNUMBER(K17),"Sent",IF(OR(NOT(ISNUMBER(I17)),NOT(ISNUMBER(Assumptions!$B$5))),"Review",IF(TODAY()&gt;I17,"Overdue",IF(I17-TODAY()&lt;=Assumptions!$B$5,"Due Soon","Scheduled"))))))))),"Review")</f>
        <v/>
      </c>
      <c r="O17" s="21">
        <f>IFERROR(IF(A17="","",IF(OR(B17="",NOT(ISNUMBER(C17)),NOT(ISNUMBER(D17)),NOT(ISNUMBER(G17)),NOT(ISNUMBER(H17)),L17="",M17=""),"Missing or invalid input",IF(OR(NOT(ISNUMBER(Assumptions!$B$6)),NOT(ISNUMBER(Assumptions!$B$7)),G17&lt;&gt;INT(G17),G17&lt;Assumptions!$B$6,G17&gt;Assumptions!$B$7),"Review notice period",IF(OR(C17&lt;0,D17&lt;0,NOT(ISNUMBER(Assumptions!$B$8)),C17&gt;Assumptions!$B$8,D17&gt;Assumptions!$B$8),"Review amount",IF(D17&lt;=C17,"Review rate",IF(AND(ISNUMBER(F17),ISNUMBER(Assumptions!$B$9),F17&gt;Assumptions!$B$9),"Review increase %",IF(AND(M17="Sent",K17=""),"Add sent date",IF(AND(M17&lt;&gt;"Sent",ISNUMBER(K17)),"Review status",IF(AND(ISNUMBER(K17),ISNUMBER(I17),K17&gt;I17),"Sent after due date",""))))))))),"Review input")</f>
        <v/>
      </c>
      <c r="P17" s="13" t="n"/>
    </row>
    <row r="18" ht="30" customHeight="1">
      <c r="A18" s="13" t="n"/>
      <c r="B18" s="14" t="n"/>
      <c r="C18" s="15" t="n"/>
      <c r="D18" s="15" t="n"/>
      <c r="E18" s="9">
        <f>IFERROR(IF(OR(NOT(ISNUMBER(C18)),NOT(ISNUMBER(D18))),"",D18-C18),"")</f>
        <v/>
      </c>
      <c r="F18" s="10">
        <f>IFERROR(IF(OR(NOT(ISNUMBER(C18)),NOT(ISNUMBER(D18)),C18=0),"",(D18-C18)/C18),"")</f>
        <v/>
      </c>
      <c r="G18" s="30" t="n"/>
      <c r="H18" s="18" t="n"/>
      <c r="I18" s="22">
        <f>IFERROR(IF(OR(NOT(ISNUMBER(H18)),NOT(ISNUMBER(Assumptions!$B$4))),"",H18+Assumptions!$B$4),"")</f>
        <v/>
      </c>
      <c r="J18" s="22">
        <f>IFERROR(IF(OR(NOT(ISNUMBER(I18)),NOT(ISNUMBER(G18))),"",I18+G18),"")</f>
        <v/>
      </c>
      <c r="K18" s="18" t="n"/>
      <c r="L18" s="13" t="n"/>
      <c r="M18" s="14" t="n"/>
      <c r="N18" s="23">
        <f>IFERROR(IF(A18="","",IF(M18="","Review",IF(M18="Canceled","Canceled",IF(M18="On Hold","On Hold",IF(AND(M18="Sent",K18=""),"Review",IF(ISNUMBER(K18),"Sent",IF(OR(NOT(ISNUMBER(I18)),NOT(ISNUMBER(Assumptions!$B$5))),"Review",IF(TODAY()&gt;I18,"Overdue",IF(I18-TODAY()&lt;=Assumptions!$B$5,"Due Soon","Scheduled"))))))))),"Review")</f>
        <v/>
      </c>
      <c r="O18" s="24">
        <f>IFERROR(IF(A18="","",IF(OR(B18="",NOT(ISNUMBER(C18)),NOT(ISNUMBER(D18)),NOT(ISNUMBER(G18)),NOT(ISNUMBER(H18)),L18="",M18=""),"Missing or invalid input",IF(OR(NOT(ISNUMBER(Assumptions!$B$6)),NOT(ISNUMBER(Assumptions!$B$7)),G18&lt;&gt;INT(G18),G18&lt;Assumptions!$B$6,G18&gt;Assumptions!$B$7),"Review notice period",IF(OR(C18&lt;0,D18&lt;0,NOT(ISNUMBER(Assumptions!$B$8)),C18&gt;Assumptions!$B$8,D18&gt;Assumptions!$B$8),"Review amount",IF(D18&lt;=C18,"Review rate",IF(AND(ISNUMBER(F18),ISNUMBER(Assumptions!$B$9),F18&gt;Assumptions!$B$9),"Review increase %",IF(AND(M18="Sent",K18=""),"Add sent date",IF(AND(M18&lt;&gt;"Sent",ISNUMBER(K18)),"Review status",IF(AND(ISNUMBER(K18),ISNUMBER(I18),K18&gt;I18),"Sent after due date",""))))))))),"Review input")</f>
        <v/>
      </c>
      <c r="P18" s="13" t="n"/>
    </row>
    <row r="19" ht="30" customHeight="1">
      <c r="A19" s="13" t="n"/>
      <c r="B19" s="14" t="n"/>
      <c r="C19" s="15" t="n"/>
      <c r="D19" s="15" t="n"/>
      <c r="E19" s="7">
        <f>IFERROR(IF(OR(NOT(ISNUMBER(C19)),NOT(ISNUMBER(D19))),"",D19-C19),"")</f>
        <v/>
      </c>
      <c r="F19" s="16">
        <f>IFERROR(IF(OR(NOT(ISNUMBER(C19)),NOT(ISNUMBER(D19)),C19=0),"",(D19-C19)/C19),"")</f>
        <v/>
      </c>
      <c r="G19" s="30" t="n"/>
      <c r="H19" s="18" t="n"/>
      <c r="I19" s="19">
        <f>IFERROR(IF(OR(NOT(ISNUMBER(H19)),NOT(ISNUMBER(Assumptions!$B$4))),"",H19+Assumptions!$B$4),"")</f>
        <v/>
      </c>
      <c r="J19" s="19">
        <f>IFERROR(IF(OR(NOT(ISNUMBER(I19)),NOT(ISNUMBER(G19))),"",I19+G19),"")</f>
        <v/>
      </c>
      <c r="K19" s="18" t="n"/>
      <c r="L19" s="13" t="n"/>
      <c r="M19" s="14" t="n"/>
      <c r="N19" s="20">
        <f>IFERROR(IF(A19="","",IF(M19="","Review",IF(M19="Canceled","Canceled",IF(M19="On Hold","On Hold",IF(AND(M19="Sent",K19=""),"Review",IF(ISNUMBER(K19),"Sent",IF(OR(NOT(ISNUMBER(I19)),NOT(ISNUMBER(Assumptions!$B$5))),"Review",IF(TODAY()&gt;I19,"Overdue",IF(I19-TODAY()&lt;=Assumptions!$B$5,"Due Soon","Scheduled"))))))))),"Review")</f>
        <v/>
      </c>
      <c r="O19" s="21">
        <f>IFERROR(IF(A19="","",IF(OR(B19="",NOT(ISNUMBER(C19)),NOT(ISNUMBER(D19)),NOT(ISNUMBER(G19)),NOT(ISNUMBER(H19)),L19="",M19=""),"Missing or invalid input",IF(OR(NOT(ISNUMBER(Assumptions!$B$6)),NOT(ISNUMBER(Assumptions!$B$7)),G19&lt;&gt;INT(G19),G19&lt;Assumptions!$B$6,G19&gt;Assumptions!$B$7),"Review notice period",IF(OR(C19&lt;0,D19&lt;0,NOT(ISNUMBER(Assumptions!$B$8)),C19&gt;Assumptions!$B$8,D19&gt;Assumptions!$B$8),"Review amount",IF(D19&lt;=C19,"Review rate",IF(AND(ISNUMBER(F19),ISNUMBER(Assumptions!$B$9),F19&gt;Assumptions!$B$9),"Review increase %",IF(AND(M19="Sent",K19=""),"Add sent date",IF(AND(M19&lt;&gt;"Sent",ISNUMBER(K19)),"Review status",IF(AND(ISNUMBER(K19),ISNUMBER(I19),K19&gt;I19),"Sent after due date",""))))))))),"Review input")</f>
        <v/>
      </c>
      <c r="P19" s="13" t="n"/>
    </row>
    <row r="20" ht="30" customHeight="1">
      <c r="A20" s="13" t="n"/>
      <c r="B20" s="14" t="n"/>
      <c r="C20" s="15" t="n"/>
      <c r="D20" s="15" t="n"/>
      <c r="E20" s="9">
        <f>IFERROR(IF(OR(NOT(ISNUMBER(C20)),NOT(ISNUMBER(D20))),"",D20-C20),"")</f>
        <v/>
      </c>
      <c r="F20" s="10">
        <f>IFERROR(IF(OR(NOT(ISNUMBER(C20)),NOT(ISNUMBER(D20)),C20=0),"",(D20-C20)/C20),"")</f>
        <v/>
      </c>
      <c r="G20" s="30" t="n"/>
      <c r="H20" s="18" t="n"/>
      <c r="I20" s="22">
        <f>IFERROR(IF(OR(NOT(ISNUMBER(H20)),NOT(ISNUMBER(Assumptions!$B$4))),"",H20+Assumptions!$B$4),"")</f>
        <v/>
      </c>
      <c r="J20" s="22">
        <f>IFERROR(IF(OR(NOT(ISNUMBER(I20)),NOT(ISNUMBER(G20))),"",I20+G20),"")</f>
        <v/>
      </c>
      <c r="K20" s="18" t="n"/>
      <c r="L20" s="13" t="n"/>
      <c r="M20" s="14" t="n"/>
      <c r="N20" s="23">
        <f>IFERROR(IF(A20="","",IF(M20="","Review",IF(M20="Canceled","Canceled",IF(M20="On Hold","On Hold",IF(AND(M20="Sent",K20=""),"Review",IF(ISNUMBER(K20),"Sent",IF(OR(NOT(ISNUMBER(I20)),NOT(ISNUMBER(Assumptions!$B$5))),"Review",IF(TODAY()&gt;I20,"Overdue",IF(I20-TODAY()&lt;=Assumptions!$B$5,"Due Soon","Scheduled"))))))))),"Review")</f>
        <v/>
      </c>
      <c r="O20" s="24">
        <f>IFERROR(IF(A20="","",IF(OR(B20="",NOT(ISNUMBER(C20)),NOT(ISNUMBER(D20)),NOT(ISNUMBER(G20)),NOT(ISNUMBER(H20)),L20="",M20=""),"Missing or invalid input",IF(OR(NOT(ISNUMBER(Assumptions!$B$6)),NOT(ISNUMBER(Assumptions!$B$7)),G20&lt;&gt;INT(G20),G20&lt;Assumptions!$B$6,G20&gt;Assumptions!$B$7),"Review notice period",IF(OR(C20&lt;0,D20&lt;0,NOT(ISNUMBER(Assumptions!$B$8)),C20&gt;Assumptions!$B$8,D20&gt;Assumptions!$B$8),"Review amount",IF(D20&lt;=C20,"Review rate",IF(AND(ISNUMBER(F20),ISNUMBER(Assumptions!$B$9),F20&gt;Assumptions!$B$9),"Review increase %",IF(AND(M20="Sent",K20=""),"Add sent date",IF(AND(M20&lt;&gt;"Sent",ISNUMBER(K20)),"Review status",IF(AND(ISNUMBER(K20),ISNUMBER(I20),K20&gt;I20),"Sent after due date",""))))))))),"Review input")</f>
        <v/>
      </c>
      <c r="P20" s="13" t="n"/>
    </row>
    <row r="21" ht="30" customHeight="1">
      <c r="A21" s="13" t="n"/>
      <c r="B21" s="14" t="n"/>
      <c r="C21" s="15" t="n"/>
      <c r="D21" s="15" t="n"/>
      <c r="E21" s="7">
        <f>IFERROR(IF(OR(NOT(ISNUMBER(C21)),NOT(ISNUMBER(D21))),"",D21-C21),"")</f>
        <v/>
      </c>
      <c r="F21" s="16">
        <f>IFERROR(IF(OR(NOT(ISNUMBER(C21)),NOT(ISNUMBER(D21)),C21=0),"",(D21-C21)/C21),"")</f>
        <v/>
      </c>
      <c r="G21" s="30" t="n"/>
      <c r="H21" s="18" t="n"/>
      <c r="I21" s="19">
        <f>IFERROR(IF(OR(NOT(ISNUMBER(H21)),NOT(ISNUMBER(Assumptions!$B$4))),"",H21+Assumptions!$B$4),"")</f>
        <v/>
      </c>
      <c r="J21" s="19">
        <f>IFERROR(IF(OR(NOT(ISNUMBER(I21)),NOT(ISNUMBER(G21))),"",I21+G21),"")</f>
        <v/>
      </c>
      <c r="K21" s="18" t="n"/>
      <c r="L21" s="13" t="n"/>
      <c r="M21" s="14" t="n"/>
      <c r="N21" s="20">
        <f>IFERROR(IF(A21="","",IF(M21="","Review",IF(M21="Canceled","Canceled",IF(M21="On Hold","On Hold",IF(AND(M21="Sent",K21=""),"Review",IF(ISNUMBER(K21),"Sent",IF(OR(NOT(ISNUMBER(I21)),NOT(ISNUMBER(Assumptions!$B$5))),"Review",IF(TODAY()&gt;I21,"Overdue",IF(I21-TODAY()&lt;=Assumptions!$B$5,"Due Soon","Scheduled"))))))))),"Review")</f>
        <v/>
      </c>
      <c r="O21" s="21">
        <f>IFERROR(IF(A21="","",IF(OR(B21="",NOT(ISNUMBER(C21)),NOT(ISNUMBER(D21)),NOT(ISNUMBER(G21)),NOT(ISNUMBER(H21)),L21="",M21=""),"Missing or invalid input",IF(OR(NOT(ISNUMBER(Assumptions!$B$6)),NOT(ISNUMBER(Assumptions!$B$7)),G21&lt;&gt;INT(G21),G21&lt;Assumptions!$B$6,G21&gt;Assumptions!$B$7),"Review notice period",IF(OR(C21&lt;0,D21&lt;0,NOT(ISNUMBER(Assumptions!$B$8)),C21&gt;Assumptions!$B$8,D21&gt;Assumptions!$B$8),"Review amount",IF(D21&lt;=C21,"Review rate",IF(AND(ISNUMBER(F21),ISNUMBER(Assumptions!$B$9),F21&gt;Assumptions!$B$9),"Review increase %",IF(AND(M21="Sent",K21=""),"Add sent date",IF(AND(M21&lt;&gt;"Sent",ISNUMBER(K21)),"Review status",IF(AND(ISNUMBER(K21),ISNUMBER(I21),K21&gt;I21),"Sent after due date",""))))))))),"Review input")</f>
        <v/>
      </c>
      <c r="P21" s="13" t="n"/>
    </row>
    <row r="22" ht="30" customHeight="1">
      <c r="A22" s="13" t="n"/>
      <c r="B22" s="14" t="n"/>
      <c r="C22" s="15" t="n"/>
      <c r="D22" s="15" t="n"/>
      <c r="E22" s="9">
        <f>IFERROR(IF(OR(NOT(ISNUMBER(C22)),NOT(ISNUMBER(D22))),"",D22-C22),"")</f>
        <v/>
      </c>
      <c r="F22" s="10">
        <f>IFERROR(IF(OR(NOT(ISNUMBER(C22)),NOT(ISNUMBER(D22)),C22=0),"",(D22-C22)/C22),"")</f>
        <v/>
      </c>
      <c r="G22" s="30" t="n"/>
      <c r="H22" s="18" t="n"/>
      <c r="I22" s="22">
        <f>IFERROR(IF(OR(NOT(ISNUMBER(H22)),NOT(ISNUMBER(Assumptions!$B$4))),"",H22+Assumptions!$B$4),"")</f>
        <v/>
      </c>
      <c r="J22" s="22">
        <f>IFERROR(IF(OR(NOT(ISNUMBER(I22)),NOT(ISNUMBER(G22))),"",I22+G22),"")</f>
        <v/>
      </c>
      <c r="K22" s="18" t="n"/>
      <c r="L22" s="13" t="n"/>
      <c r="M22" s="14" t="n"/>
      <c r="N22" s="23">
        <f>IFERROR(IF(A22="","",IF(M22="","Review",IF(M22="Canceled","Canceled",IF(M22="On Hold","On Hold",IF(AND(M22="Sent",K22=""),"Review",IF(ISNUMBER(K22),"Sent",IF(OR(NOT(ISNUMBER(I22)),NOT(ISNUMBER(Assumptions!$B$5))),"Review",IF(TODAY()&gt;I22,"Overdue",IF(I22-TODAY()&lt;=Assumptions!$B$5,"Due Soon","Scheduled"))))))))),"Review")</f>
        <v/>
      </c>
      <c r="O22" s="24">
        <f>IFERROR(IF(A22="","",IF(OR(B22="",NOT(ISNUMBER(C22)),NOT(ISNUMBER(D22)),NOT(ISNUMBER(G22)),NOT(ISNUMBER(H22)),L22="",M22=""),"Missing or invalid input",IF(OR(NOT(ISNUMBER(Assumptions!$B$6)),NOT(ISNUMBER(Assumptions!$B$7)),G22&lt;&gt;INT(G22),G22&lt;Assumptions!$B$6,G22&gt;Assumptions!$B$7),"Review notice period",IF(OR(C22&lt;0,D22&lt;0,NOT(ISNUMBER(Assumptions!$B$8)),C22&gt;Assumptions!$B$8,D22&gt;Assumptions!$B$8),"Review amount",IF(D22&lt;=C22,"Review rate",IF(AND(ISNUMBER(F22),ISNUMBER(Assumptions!$B$9),F22&gt;Assumptions!$B$9),"Review increase %",IF(AND(M22="Sent",K22=""),"Add sent date",IF(AND(M22&lt;&gt;"Sent",ISNUMBER(K22)),"Review status",IF(AND(ISNUMBER(K22),ISNUMBER(I22),K22&gt;I22),"Sent after due date",""))))))))),"Review input")</f>
        <v/>
      </c>
      <c r="P22" s="13" t="n"/>
    </row>
    <row r="23" ht="30" customHeight="1">
      <c r="A23" s="13" t="n"/>
      <c r="B23" s="14" t="n"/>
      <c r="C23" s="15" t="n"/>
      <c r="D23" s="15" t="n"/>
      <c r="E23" s="7">
        <f>IFERROR(IF(OR(NOT(ISNUMBER(C23)),NOT(ISNUMBER(D23))),"",D23-C23),"")</f>
        <v/>
      </c>
      <c r="F23" s="16">
        <f>IFERROR(IF(OR(NOT(ISNUMBER(C23)),NOT(ISNUMBER(D23)),C23=0),"",(D23-C23)/C23),"")</f>
        <v/>
      </c>
      <c r="G23" s="30" t="n"/>
      <c r="H23" s="18" t="n"/>
      <c r="I23" s="19">
        <f>IFERROR(IF(OR(NOT(ISNUMBER(H23)),NOT(ISNUMBER(Assumptions!$B$4))),"",H23+Assumptions!$B$4),"")</f>
        <v/>
      </c>
      <c r="J23" s="19">
        <f>IFERROR(IF(OR(NOT(ISNUMBER(I23)),NOT(ISNUMBER(G23))),"",I23+G23),"")</f>
        <v/>
      </c>
      <c r="K23" s="18" t="n"/>
      <c r="L23" s="13" t="n"/>
      <c r="M23" s="14" t="n"/>
      <c r="N23" s="20">
        <f>IFERROR(IF(A23="","",IF(M23="","Review",IF(M23="Canceled","Canceled",IF(M23="On Hold","On Hold",IF(AND(M23="Sent",K23=""),"Review",IF(ISNUMBER(K23),"Sent",IF(OR(NOT(ISNUMBER(I23)),NOT(ISNUMBER(Assumptions!$B$5))),"Review",IF(TODAY()&gt;I23,"Overdue",IF(I23-TODAY()&lt;=Assumptions!$B$5,"Due Soon","Scheduled"))))))))),"Review")</f>
        <v/>
      </c>
      <c r="O23" s="21">
        <f>IFERROR(IF(A23="","",IF(OR(B23="",NOT(ISNUMBER(C23)),NOT(ISNUMBER(D23)),NOT(ISNUMBER(G23)),NOT(ISNUMBER(H23)),L23="",M23=""),"Missing or invalid input",IF(OR(NOT(ISNUMBER(Assumptions!$B$6)),NOT(ISNUMBER(Assumptions!$B$7)),G23&lt;&gt;INT(G23),G23&lt;Assumptions!$B$6,G23&gt;Assumptions!$B$7),"Review notice period",IF(OR(C23&lt;0,D23&lt;0,NOT(ISNUMBER(Assumptions!$B$8)),C23&gt;Assumptions!$B$8,D23&gt;Assumptions!$B$8),"Review amount",IF(D23&lt;=C23,"Review rate",IF(AND(ISNUMBER(F23),ISNUMBER(Assumptions!$B$9),F23&gt;Assumptions!$B$9),"Review increase %",IF(AND(M23="Sent",K23=""),"Add sent date",IF(AND(M23&lt;&gt;"Sent",ISNUMBER(K23)),"Review status",IF(AND(ISNUMBER(K23),ISNUMBER(I23),K23&gt;I23),"Sent after due date",""))))))))),"Review input")</f>
        <v/>
      </c>
      <c r="P23" s="13" t="n"/>
    </row>
    <row r="24" ht="30" customHeight="1">
      <c r="A24" s="13" t="n"/>
      <c r="B24" s="14" t="n"/>
      <c r="C24" s="15" t="n"/>
      <c r="D24" s="15" t="n"/>
      <c r="E24" s="9">
        <f>IFERROR(IF(OR(NOT(ISNUMBER(C24)),NOT(ISNUMBER(D24))),"",D24-C24),"")</f>
        <v/>
      </c>
      <c r="F24" s="10">
        <f>IFERROR(IF(OR(NOT(ISNUMBER(C24)),NOT(ISNUMBER(D24)),C24=0),"",(D24-C24)/C24),"")</f>
        <v/>
      </c>
      <c r="G24" s="30" t="n"/>
      <c r="H24" s="18" t="n"/>
      <c r="I24" s="22">
        <f>IFERROR(IF(OR(NOT(ISNUMBER(H24)),NOT(ISNUMBER(Assumptions!$B$4))),"",H24+Assumptions!$B$4),"")</f>
        <v/>
      </c>
      <c r="J24" s="22">
        <f>IFERROR(IF(OR(NOT(ISNUMBER(I24)),NOT(ISNUMBER(G24))),"",I24+G24),"")</f>
        <v/>
      </c>
      <c r="K24" s="18" t="n"/>
      <c r="L24" s="13" t="n"/>
      <c r="M24" s="14" t="n"/>
      <c r="N24" s="23">
        <f>IFERROR(IF(A24="","",IF(M24="","Review",IF(M24="Canceled","Canceled",IF(M24="On Hold","On Hold",IF(AND(M24="Sent",K24=""),"Review",IF(ISNUMBER(K24),"Sent",IF(OR(NOT(ISNUMBER(I24)),NOT(ISNUMBER(Assumptions!$B$5))),"Review",IF(TODAY()&gt;I24,"Overdue",IF(I24-TODAY()&lt;=Assumptions!$B$5,"Due Soon","Scheduled"))))))))),"Review")</f>
        <v/>
      </c>
      <c r="O24" s="24">
        <f>IFERROR(IF(A24="","",IF(OR(B24="",NOT(ISNUMBER(C24)),NOT(ISNUMBER(D24)),NOT(ISNUMBER(G24)),NOT(ISNUMBER(H24)),L24="",M24=""),"Missing or invalid input",IF(OR(NOT(ISNUMBER(Assumptions!$B$6)),NOT(ISNUMBER(Assumptions!$B$7)),G24&lt;&gt;INT(G24),G24&lt;Assumptions!$B$6,G24&gt;Assumptions!$B$7),"Review notice period",IF(OR(C24&lt;0,D24&lt;0,NOT(ISNUMBER(Assumptions!$B$8)),C24&gt;Assumptions!$B$8,D24&gt;Assumptions!$B$8),"Review amount",IF(D24&lt;=C24,"Review rate",IF(AND(ISNUMBER(F24),ISNUMBER(Assumptions!$B$9),F24&gt;Assumptions!$B$9),"Review increase %",IF(AND(M24="Sent",K24=""),"Add sent date",IF(AND(M24&lt;&gt;"Sent",ISNUMBER(K24)),"Review status",IF(AND(ISNUMBER(K24),ISNUMBER(I24),K24&gt;I24),"Sent after due date",""))))))))),"Review input")</f>
        <v/>
      </c>
      <c r="P24" s="13" t="n"/>
    </row>
    <row r="25" ht="30" customHeight="1">
      <c r="A25" s="13" t="n"/>
      <c r="B25" s="14" t="n"/>
      <c r="C25" s="15" t="n"/>
      <c r="D25" s="15" t="n"/>
      <c r="E25" s="7">
        <f>IFERROR(IF(OR(NOT(ISNUMBER(C25)),NOT(ISNUMBER(D25))),"",D25-C25),"")</f>
        <v/>
      </c>
      <c r="F25" s="16">
        <f>IFERROR(IF(OR(NOT(ISNUMBER(C25)),NOT(ISNUMBER(D25)),C25=0),"",(D25-C25)/C25),"")</f>
        <v/>
      </c>
      <c r="G25" s="30" t="n"/>
      <c r="H25" s="18" t="n"/>
      <c r="I25" s="19">
        <f>IFERROR(IF(OR(NOT(ISNUMBER(H25)),NOT(ISNUMBER(Assumptions!$B$4))),"",H25+Assumptions!$B$4),"")</f>
        <v/>
      </c>
      <c r="J25" s="19">
        <f>IFERROR(IF(OR(NOT(ISNUMBER(I25)),NOT(ISNUMBER(G25))),"",I25+G25),"")</f>
        <v/>
      </c>
      <c r="K25" s="18" t="n"/>
      <c r="L25" s="13" t="n"/>
      <c r="M25" s="14" t="n"/>
      <c r="N25" s="20">
        <f>IFERROR(IF(A25="","",IF(M25="","Review",IF(M25="Canceled","Canceled",IF(M25="On Hold","On Hold",IF(AND(M25="Sent",K25=""),"Review",IF(ISNUMBER(K25),"Sent",IF(OR(NOT(ISNUMBER(I25)),NOT(ISNUMBER(Assumptions!$B$5))),"Review",IF(TODAY()&gt;I25,"Overdue",IF(I25-TODAY()&lt;=Assumptions!$B$5,"Due Soon","Scheduled"))))))))),"Review")</f>
        <v/>
      </c>
      <c r="O25" s="21">
        <f>IFERROR(IF(A25="","",IF(OR(B25="",NOT(ISNUMBER(C25)),NOT(ISNUMBER(D25)),NOT(ISNUMBER(G25)),NOT(ISNUMBER(H25)),L25="",M25=""),"Missing or invalid input",IF(OR(NOT(ISNUMBER(Assumptions!$B$6)),NOT(ISNUMBER(Assumptions!$B$7)),G25&lt;&gt;INT(G25),G25&lt;Assumptions!$B$6,G25&gt;Assumptions!$B$7),"Review notice period",IF(OR(C25&lt;0,D25&lt;0,NOT(ISNUMBER(Assumptions!$B$8)),C25&gt;Assumptions!$B$8,D25&gt;Assumptions!$B$8),"Review amount",IF(D25&lt;=C25,"Review rate",IF(AND(ISNUMBER(F25),ISNUMBER(Assumptions!$B$9),F25&gt;Assumptions!$B$9),"Review increase %",IF(AND(M25="Sent",K25=""),"Add sent date",IF(AND(M25&lt;&gt;"Sent",ISNUMBER(K25)),"Review status",IF(AND(ISNUMBER(K25),ISNUMBER(I25),K25&gt;I25),"Sent after due date",""))))))))),"Review input")</f>
        <v/>
      </c>
      <c r="P25" s="13" t="n"/>
    </row>
    <row r="26" ht="30" customHeight="1">
      <c r="A26" s="13" t="n"/>
      <c r="B26" s="14" t="n"/>
      <c r="C26" s="15" t="n"/>
      <c r="D26" s="15" t="n"/>
      <c r="E26" s="9">
        <f>IFERROR(IF(OR(NOT(ISNUMBER(C26)),NOT(ISNUMBER(D26))),"",D26-C26),"")</f>
        <v/>
      </c>
      <c r="F26" s="10">
        <f>IFERROR(IF(OR(NOT(ISNUMBER(C26)),NOT(ISNUMBER(D26)),C26=0),"",(D26-C26)/C26),"")</f>
        <v/>
      </c>
      <c r="G26" s="30" t="n"/>
      <c r="H26" s="18" t="n"/>
      <c r="I26" s="22">
        <f>IFERROR(IF(OR(NOT(ISNUMBER(H26)),NOT(ISNUMBER(Assumptions!$B$4))),"",H26+Assumptions!$B$4),"")</f>
        <v/>
      </c>
      <c r="J26" s="22">
        <f>IFERROR(IF(OR(NOT(ISNUMBER(I26)),NOT(ISNUMBER(G26))),"",I26+G26),"")</f>
        <v/>
      </c>
      <c r="K26" s="18" t="n"/>
      <c r="L26" s="13" t="n"/>
      <c r="M26" s="14" t="n"/>
      <c r="N26" s="23">
        <f>IFERROR(IF(A26="","",IF(M26="","Review",IF(M26="Canceled","Canceled",IF(M26="On Hold","On Hold",IF(AND(M26="Sent",K26=""),"Review",IF(ISNUMBER(K26),"Sent",IF(OR(NOT(ISNUMBER(I26)),NOT(ISNUMBER(Assumptions!$B$5))),"Review",IF(TODAY()&gt;I26,"Overdue",IF(I26-TODAY()&lt;=Assumptions!$B$5,"Due Soon","Scheduled"))))))))),"Review")</f>
        <v/>
      </c>
      <c r="O26" s="24">
        <f>IFERROR(IF(A26="","",IF(OR(B26="",NOT(ISNUMBER(C26)),NOT(ISNUMBER(D26)),NOT(ISNUMBER(G26)),NOT(ISNUMBER(H26)),L26="",M26=""),"Missing or invalid input",IF(OR(NOT(ISNUMBER(Assumptions!$B$6)),NOT(ISNUMBER(Assumptions!$B$7)),G26&lt;&gt;INT(G26),G26&lt;Assumptions!$B$6,G26&gt;Assumptions!$B$7),"Review notice period",IF(OR(C26&lt;0,D26&lt;0,NOT(ISNUMBER(Assumptions!$B$8)),C26&gt;Assumptions!$B$8,D26&gt;Assumptions!$B$8),"Review amount",IF(D26&lt;=C26,"Review rate",IF(AND(ISNUMBER(F26),ISNUMBER(Assumptions!$B$9),F26&gt;Assumptions!$B$9),"Review increase %",IF(AND(M26="Sent",K26=""),"Add sent date",IF(AND(M26&lt;&gt;"Sent",ISNUMBER(K26)),"Review status",IF(AND(ISNUMBER(K26),ISNUMBER(I26),K26&gt;I26),"Sent after due date",""))))))))),"Review input")</f>
        <v/>
      </c>
      <c r="P26" s="13" t="n"/>
    </row>
    <row r="27" ht="30" customHeight="1">
      <c r="A27" s="13" t="n"/>
      <c r="B27" s="14" t="n"/>
      <c r="C27" s="15" t="n"/>
      <c r="D27" s="15" t="n"/>
      <c r="E27" s="7">
        <f>IFERROR(IF(OR(NOT(ISNUMBER(C27)),NOT(ISNUMBER(D27))),"",D27-C27),"")</f>
        <v/>
      </c>
      <c r="F27" s="16">
        <f>IFERROR(IF(OR(NOT(ISNUMBER(C27)),NOT(ISNUMBER(D27)),C27=0),"",(D27-C27)/C27),"")</f>
        <v/>
      </c>
      <c r="G27" s="30" t="n"/>
      <c r="H27" s="18" t="n"/>
      <c r="I27" s="19">
        <f>IFERROR(IF(OR(NOT(ISNUMBER(H27)),NOT(ISNUMBER(Assumptions!$B$4))),"",H27+Assumptions!$B$4),"")</f>
        <v/>
      </c>
      <c r="J27" s="19">
        <f>IFERROR(IF(OR(NOT(ISNUMBER(I27)),NOT(ISNUMBER(G27))),"",I27+G27),"")</f>
        <v/>
      </c>
      <c r="K27" s="18" t="n"/>
      <c r="L27" s="13" t="n"/>
      <c r="M27" s="14" t="n"/>
      <c r="N27" s="20">
        <f>IFERROR(IF(A27="","",IF(M27="","Review",IF(M27="Canceled","Canceled",IF(M27="On Hold","On Hold",IF(AND(M27="Sent",K27=""),"Review",IF(ISNUMBER(K27),"Sent",IF(OR(NOT(ISNUMBER(I27)),NOT(ISNUMBER(Assumptions!$B$5))),"Review",IF(TODAY()&gt;I27,"Overdue",IF(I27-TODAY()&lt;=Assumptions!$B$5,"Due Soon","Scheduled"))))))))),"Review")</f>
        <v/>
      </c>
      <c r="O27" s="21">
        <f>IFERROR(IF(A27="","",IF(OR(B27="",NOT(ISNUMBER(C27)),NOT(ISNUMBER(D27)),NOT(ISNUMBER(G27)),NOT(ISNUMBER(H27)),L27="",M27=""),"Missing or invalid input",IF(OR(NOT(ISNUMBER(Assumptions!$B$6)),NOT(ISNUMBER(Assumptions!$B$7)),G27&lt;&gt;INT(G27),G27&lt;Assumptions!$B$6,G27&gt;Assumptions!$B$7),"Review notice period",IF(OR(C27&lt;0,D27&lt;0,NOT(ISNUMBER(Assumptions!$B$8)),C27&gt;Assumptions!$B$8,D27&gt;Assumptions!$B$8),"Review amount",IF(D27&lt;=C27,"Review rate",IF(AND(ISNUMBER(F27),ISNUMBER(Assumptions!$B$9),F27&gt;Assumptions!$B$9),"Review increase %",IF(AND(M27="Sent",K27=""),"Add sent date",IF(AND(M27&lt;&gt;"Sent",ISNUMBER(K27)),"Review status",IF(AND(ISNUMBER(K27),ISNUMBER(I27),K27&gt;I27),"Sent after due date",""))))))))),"Review input")</f>
        <v/>
      </c>
      <c r="P27" s="13" t="n"/>
    </row>
    <row r="28" ht="30" customHeight="1">
      <c r="A28" s="13" t="n"/>
      <c r="B28" s="14" t="n"/>
      <c r="C28" s="15" t="n"/>
      <c r="D28" s="15" t="n"/>
      <c r="E28" s="9">
        <f>IFERROR(IF(OR(NOT(ISNUMBER(C28)),NOT(ISNUMBER(D28))),"",D28-C28),"")</f>
        <v/>
      </c>
      <c r="F28" s="10">
        <f>IFERROR(IF(OR(NOT(ISNUMBER(C28)),NOT(ISNUMBER(D28)),C28=0),"",(D28-C28)/C28),"")</f>
        <v/>
      </c>
      <c r="G28" s="30" t="n"/>
      <c r="H28" s="18" t="n"/>
      <c r="I28" s="22">
        <f>IFERROR(IF(OR(NOT(ISNUMBER(H28)),NOT(ISNUMBER(Assumptions!$B$4))),"",H28+Assumptions!$B$4),"")</f>
        <v/>
      </c>
      <c r="J28" s="22">
        <f>IFERROR(IF(OR(NOT(ISNUMBER(I28)),NOT(ISNUMBER(G28))),"",I28+G28),"")</f>
        <v/>
      </c>
      <c r="K28" s="18" t="n"/>
      <c r="L28" s="13" t="n"/>
      <c r="M28" s="14" t="n"/>
      <c r="N28" s="23">
        <f>IFERROR(IF(A28="","",IF(M28="","Review",IF(M28="Canceled","Canceled",IF(M28="On Hold","On Hold",IF(AND(M28="Sent",K28=""),"Review",IF(ISNUMBER(K28),"Sent",IF(OR(NOT(ISNUMBER(I28)),NOT(ISNUMBER(Assumptions!$B$5))),"Review",IF(TODAY()&gt;I28,"Overdue",IF(I28-TODAY()&lt;=Assumptions!$B$5,"Due Soon","Scheduled"))))))))),"Review")</f>
        <v/>
      </c>
      <c r="O28" s="24">
        <f>IFERROR(IF(A28="","",IF(OR(B28="",NOT(ISNUMBER(C28)),NOT(ISNUMBER(D28)),NOT(ISNUMBER(G28)),NOT(ISNUMBER(H28)),L28="",M28=""),"Missing or invalid input",IF(OR(NOT(ISNUMBER(Assumptions!$B$6)),NOT(ISNUMBER(Assumptions!$B$7)),G28&lt;&gt;INT(G28),G28&lt;Assumptions!$B$6,G28&gt;Assumptions!$B$7),"Review notice period",IF(OR(C28&lt;0,D28&lt;0,NOT(ISNUMBER(Assumptions!$B$8)),C28&gt;Assumptions!$B$8,D28&gt;Assumptions!$B$8),"Review amount",IF(D28&lt;=C28,"Review rate",IF(AND(ISNUMBER(F28),ISNUMBER(Assumptions!$B$9),F28&gt;Assumptions!$B$9),"Review increase %",IF(AND(M28="Sent",K28=""),"Add sent date",IF(AND(M28&lt;&gt;"Sent",ISNUMBER(K28)),"Review status",IF(AND(ISNUMBER(K28),ISNUMBER(I28),K28&gt;I28),"Sent after due date",""))))))))),"Review input")</f>
        <v/>
      </c>
      <c r="P28" s="13" t="n"/>
    </row>
    <row r="29" ht="30" customHeight="1">
      <c r="A29" s="13" t="n"/>
      <c r="B29" s="14" t="n"/>
      <c r="C29" s="15" t="n"/>
      <c r="D29" s="15" t="n"/>
      <c r="E29" s="7">
        <f>IFERROR(IF(OR(NOT(ISNUMBER(C29)),NOT(ISNUMBER(D29))),"",D29-C29),"")</f>
        <v/>
      </c>
      <c r="F29" s="16">
        <f>IFERROR(IF(OR(NOT(ISNUMBER(C29)),NOT(ISNUMBER(D29)),C29=0),"",(D29-C29)/C29),"")</f>
        <v/>
      </c>
      <c r="G29" s="30" t="n"/>
      <c r="H29" s="18" t="n"/>
      <c r="I29" s="19">
        <f>IFERROR(IF(OR(NOT(ISNUMBER(H29)),NOT(ISNUMBER(Assumptions!$B$4))),"",H29+Assumptions!$B$4),"")</f>
        <v/>
      </c>
      <c r="J29" s="19">
        <f>IFERROR(IF(OR(NOT(ISNUMBER(I29)),NOT(ISNUMBER(G29))),"",I29+G29),"")</f>
        <v/>
      </c>
      <c r="K29" s="18" t="n"/>
      <c r="L29" s="13" t="n"/>
      <c r="M29" s="14" t="n"/>
      <c r="N29" s="20">
        <f>IFERROR(IF(A29="","",IF(M29="","Review",IF(M29="Canceled","Canceled",IF(M29="On Hold","On Hold",IF(AND(M29="Sent",K29=""),"Review",IF(ISNUMBER(K29),"Sent",IF(OR(NOT(ISNUMBER(I29)),NOT(ISNUMBER(Assumptions!$B$5))),"Review",IF(TODAY()&gt;I29,"Overdue",IF(I29-TODAY()&lt;=Assumptions!$B$5,"Due Soon","Scheduled"))))))))),"Review")</f>
        <v/>
      </c>
      <c r="O29" s="21">
        <f>IFERROR(IF(A29="","",IF(OR(B29="",NOT(ISNUMBER(C29)),NOT(ISNUMBER(D29)),NOT(ISNUMBER(G29)),NOT(ISNUMBER(H29)),L29="",M29=""),"Missing or invalid input",IF(OR(NOT(ISNUMBER(Assumptions!$B$6)),NOT(ISNUMBER(Assumptions!$B$7)),G29&lt;&gt;INT(G29),G29&lt;Assumptions!$B$6,G29&gt;Assumptions!$B$7),"Review notice period",IF(OR(C29&lt;0,D29&lt;0,NOT(ISNUMBER(Assumptions!$B$8)),C29&gt;Assumptions!$B$8,D29&gt;Assumptions!$B$8),"Review amount",IF(D29&lt;=C29,"Review rate",IF(AND(ISNUMBER(F29),ISNUMBER(Assumptions!$B$9),F29&gt;Assumptions!$B$9),"Review increase %",IF(AND(M29="Sent",K29=""),"Add sent date",IF(AND(M29&lt;&gt;"Sent",ISNUMBER(K29)),"Review status",IF(AND(ISNUMBER(K29),ISNUMBER(I29),K29&gt;I29),"Sent after due date",""))))))))),"Review input")</f>
        <v/>
      </c>
      <c r="P29" s="13" t="n"/>
    </row>
    <row r="30" ht="30" customHeight="1">
      <c r="A30" s="13" t="n"/>
      <c r="B30" s="14" t="n"/>
      <c r="C30" s="15" t="n"/>
      <c r="D30" s="15" t="n"/>
      <c r="E30" s="9">
        <f>IFERROR(IF(OR(NOT(ISNUMBER(C30)),NOT(ISNUMBER(D30))),"",D30-C30),"")</f>
        <v/>
      </c>
      <c r="F30" s="10">
        <f>IFERROR(IF(OR(NOT(ISNUMBER(C30)),NOT(ISNUMBER(D30)),C30=0),"",(D30-C30)/C30),"")</f>
        <v/>
      </c>
      <c r="G30" s="30" t="n"/>
      <c r="H30" s="18" t="n"/>
      <c r="I30" s="22">
        <f>IFERROR(IF(OR(NOT(ISNUMBER(H30)),NOT(ISNUMBER(Assumptions!$B$4))),"",H30+Assumptions!$B$4),"")</f>
        <v/>
      </c>
      <c r="J30" s="22">
        <f>IFERROR(IF(OR(NOT(ISNUMBER(I30)),NOT(ISNUMBER(G30))),"",I30+G30),"")</f>
        <v/>
      </c>
      <c r="K30" s="18" t="n"/>
      <c r="L30" s="13" t="n"/>
      <c r="M30" s="14" t="n"/>
      <c r="N30" s="23">
        <f>IFERROR(IF(A30="","",IF(M30="","Review",IF(M30="Canceled","Canceled",IF(M30="On Hold","On Hold",IF(AND(M30="Sent",K30=""),"Review",IF(ISNUMBER(K30),"Sent",IF(OR(NOT(ISNUMBER(I30)),NOT(ISNUMBER(Assumptions!$B$5))),"Review",IF(TODAY()&gt;I30,"Overdue",IF(I30-TODAY()&lt;=Assumptions!$B$5,"Due Soon","Scheduled"))))))))),"Review")</f>
        <v/>
      </c>
      <c r="O30" s="24">
        <f>IFERROR(IF(A30="","",IF(OR(B30="",NOT(ISNUMBER(C30)),NOT(ISNUMBER(D30)),NOT(ISNUMBER(G30)),NOT(ISNUMBER(H30)),L30="",M30=""),"Missing or invalid input",IF(OR(NOT(ISNUMBER(Assumptions!$B$6)),NOT(ISNUMBER(Assumptions!$B$7)),G30&lt;&gt;INT(G30),G30&lt;Assumptions!$B$6,G30&gt;Assumptions!$B$7),"Review notice period",IF(OR(C30&lt;0,D30&lt;0,NOT(ISNUMBER(Assumptions!$B$8)),C30&gt;Assumptions!$B$8,D30&gt;Assumptions!$B$8),"Review amount",IF(D30&lt;=C30,"Review rate",IF(AND(ISNUMBER(F30),ISNUMBER(Assumptions!$B$9),F30&gt;Assumptions!$B$9),"Review increase %",IF(AND(M30="Sent",K30=""),"Add sent date",IF(AND(M30&lt;&gt;"Sent",ISNUMBER(K30)),"Review status",IF(AND(ISNUMBER(K30),ISNUMBER(I30),K30&gt;I30),"Sent after due date",""))))))))),"Review input")</f>
        <v/>
      </c>
      <c r="P30" s="13" t="n"/>
    </row>
    <row r="31" ht="30" customHeight="1">
      <c r="A31" s="13" t="n"/>
      <c r="B31" s="14" t="n"/>
      <c r="C31" s="15" t="n"/>
      <c r="D31" s="15" t="n"/>
      <c r="E31" s="7">
        <f>IFERROR(IF(OR(NOT(ISNUMBER(C31)),NOT(ISNUMBER(D31))),"",D31-C31),"")</f>
        <v/>
      </c>
      <c r="F31" s="16">
        <f>IFERROR(IF(OR(NOT(ISNUMBER(C31)),NOT(ISNUMBER(D31)),C31=0),"",(D31-C31)/C31),"")</f>
        <v/>
      </c>
      <c r="G31" s="30" t="n"/>
      <c r="H31" s="18" t="n"/>
      <c r="I31" s="19">
        <f>IFERROR(IF(OR(NOT(ISNUMBER(H31)),NOT(ISNUMBER(Assumptions!$B$4))),"",H31+Assumptions!$B$4),"")</f>
        <v/>
      </c>
      <c r="J31" s="19">
        <f>IFERROR(IF(OR(NOT(ISNUMBER(I31)),NOT(ISNUMBER(G31))),"",I31+G31),"")</f>
        <v/>
      </c>
      <c r="K31" s="18" t="n"/>
      <c r="L31" s="13" t="n"/>
      <c r="M31" s="14" t="n"/>
      <c r="N31" s="20">
        <f>IFERROR(IF(A31="","",IF(M31="","Review",IF(M31="Canceled","Canceled",IF(M31="On Hold","On Hold",IF(AND(M31="Sent",K31=""),"Review",IF(ISNUMBER(K31),"Sent",IF(OR(NOT(ISNUMBER(I31)),NOT(ISNUMBER(Assumptions!$B$5))),"Review",IF(TODAY()&gt;I31,"Overdue",IF(I31-TODAY()&lt;=Assumptions!$B$5,"Due Soon","Scheduled"))))))))),"Review")</f>
        <v/>
      </c>
      <c r="O31" s="21">
        <f>IFERROR(IF(A31="","",IF(OR(B31="",NOT(ISNUMBER(C31)),NOT(ISNUMBER(D31)),NOT(ISNUMBER(G31)),NOT(ISNUMBER(H31)),L31="",M31=""),"Missing or invalid input",IF(OR(NOT(ISNUMBER(Assumptions!$B$6)),NOT(ISNUMBER(Assumptions!$B$7)),G31&lt;&gt;INT(G31),G31&lt;Assumptions!$B$6,G31&gt;Assumptions!$B$7),"Review notice period",IF(OR(C31&lt;0,D31&lt;0,NOT(ISNUMBER(Assumptions!$B$8)),C31&gt;Assumptions!$B$8,D31&gt;Assumptions!$B$8),"Review amount",IF(D31&lt;=C31,"Review rate",IF(AND(ISNUMBER(F31),ISNUMBER(Assumptions!$B$9),F31&gt;Assumptions!$B$9),"Review increase %",IF(AND(M31="Sent",K31=""),"Add sent date",IF(AND(M31&lt;&gt;"Sent",ISNUMBER(K31)),"Review status",IF(AND(ISNUMBER(K31),ISNUMBER(I31),K31&gt;I31),"Sent after due date",""))))))))),"Review input")</f>
        <v/>
      </c>
      <c r="P31" s="13" t="n"/>
    </row>
    <row r="32" ht="30" customHeight="1">
      <c r="A32" s="13" t="n"/>
      <c r="B32" s="14" t="n"/>
      <c r="C32" s="15" t="n"/>
      <c r="D32" s="15" t="n"/>
      <c r="E32" s="9">
        <f>IFERROR(IF(OR(NOT(ISNUMBER(C32)),NOT(ISNUMBER(D32))),"",D32-C32),"")</f>
        <v/>
      </c>
      <c r="F32" s="10">
        <f>IFERROR(IF(OR(NOT(ISNUMBER(C32)),NOT(ISNUMBER(D32)),C32=0),"",(D32-C32)/C32),"")</f>
        <v/>
      </c>
      <c r="G32" s="30" t="n"/>
      <c r="H32" s="18" t="n"/>
      <c r="I32" s="22">
        <f>IFERROR(IF(OR(NOT(ISNUMBER(H32)),NOT(ISNUMBER(Assumptions!$B$4))),"",H32+Assumptions!$B$4),"")</f>
        <v/>
      </c>
      <c r="J32" s="22">
        <f>IFERROR(IF(OR(NOT(ISNUMBER(I32)),NOT(ISNUMBER(G32))),"",I32+G32),"")</f>
        <v/>
      </c>
      <c r="K32" s="18" t="n"/>
      <c r="L32" s="13" t="n"/>
      <c r="M32" s="14" t="n"/>
      <c r="N32" s="23">
        <f>IFERROR(IF(A32="","",IF(M32="","Review",IF(M32="Canceled","Canceled",IF(M32="On Hold","On Hold",IF(AND(M32="Sent",K32=""),"Review",IF(ISNUMBER(K32),"Sent",IF(OR(NOT(ISNUMBER(I32)),NOT(ISNUMBER(Assumptions!$B$5))),"Review",IF(TODAY()&gt;I32,"Overdue",IF(I32-TODAY()&lt;=Assumptions!$B$5,"Due Soon","Scheduled"))))))))),"Review")</f>
        <v/>
      </c>
      <c r="O32" s="24">
        <f>IFERROR(IF(A32="","",IF(OR(B32="",NOT(ISNUMBER(C32)),NOT(ISNUMBER(D32)),NOT(ISNUMBER(G32)),NOT(ISNUMBER(H32)),L32="",M32=""),"Missing or invalid input",IF(OR(NOT(ISNUMBER(Assumptions!$B$6)),NOT(ISNUMBER(Assumptions!$B$7)),G32&lt;&gt;INT(G32),G32&lt;Assumptions!$B$6,G32&gt;Assumptions!$B$7),"Review notice period",IF(OR(C32&lt;0,D32&lt;0,NOT(ISNUMBER(Assumptions!$B$8)),C32&gt;Assumptions!$B$8,D32&gt;Assumptions!$B$8),"Review amount",IF(D32&lt;=C32,"Review rate",IF(AND(ISNUMBER(F32),ISNUMBER(Assumptions!$B$9),F32&gt;Assumptions!$B$9),"Review increase %",IF(AND(M32="Sent",K32=""),"Add sent date",IF(AND(M32&lt;&gt;"Sent",ISNUMBER(K32)),"Review status",IF(AND(ISNUMBER(K32),ISNUMBER(I32),K32&gt;I32),"Sent after due date",""))))))))),"Review input")</f>
        <v/>
      </c>
      <c r="P32" s="13" t="n"/>
    </row>
    <row r="33" ht="30" customHeight="1">
      <c r="A33" s="13" t="n"/>
      <c r="B33" s="14" t="n"/>
      <c r="C33" s="15" t="n"/>
      <c r="D33" s="15" t="n"/>
      <c r="E33" s="7">
        <f>IFERROR(IF(OR(NOT(ISNUMBER(C33)),NOT(ISNUMBER(D33))),"",D33-C33),"")</f>
        <v/>
      </c>
      <c r="F33" s="16">
        <f>IFERROR(IF(OR(NOT(ISNUMBER(C33)),NOT(ISNUMBER(D33)),C33=0),"",(D33-C33)/C33),"")</f>
        <v/>
      </c>
      <c r="G33" s="30" t="n"/>
      <c r="H33" s="18" t="n"/>
      <c r="I33" s="19">
        <f>IFERROR(IF(OR(NOT(ISNUMBER(H33)),NOT(ISNUMBER(Assumptions!$B$4))),"",H33+Assumptions!$B$4),"")</f>
        <v/>
      </c>
      <c r="J33" s="19">
        <f>IFERROR(IF(OR(NOT(ISNUMBER(I33)),NOT(ISNUMBER(G33))),"",I33+G33),"")</f>
        <v/>
      </c>
      <c r="K33" s="18" t="n"/>
      <c r="L33" s="13" t="n"/>
      <c r="M33" s="14" t="n"/>
      <c r="N33" s="20">
        <f>IFERROR(IF(A33="","",IF(M33="","Review",IF(M33="Canceled","Canceled",IF(M33="On Hold","On Hold",IF(AND(M33="Sent",K33=""),"Review",IF(ISNUMBER(K33),"Sent",IF(OR(NOT(ISNUMBER(I33)),NOT(ISNUMBER(Assumptions!$B$5))),"Review",IF(TODAY()&gt;I33,"Overdue",IF(I33-TODAY()&lt;=Assumptions!$B$5,"Due Soon","Scheduled"))))))))),"Review")</f>
        <v/>
      </c>
      <c r="O33" s="21">
        <f>IFERROR(IF(A33="","",IF(OR(B33="",NOT(ISNUMBER(C33)),NOT(ISNUMBER(D33)),NOT(ISNUMBER(G33)),NOT(ISNUMBER(H33)),L33="",M33=""),"Missing or invalid input",IF(OR(NOT(ISNUMBER(Assumptions!$B$6)),NOT(ISNUMBER(Assumptions!$B$7)),G33&lt;&gt;INT(G33),G33&lt;Assumptions!$B$6,G33&gt;Assumptions!$B$7),"Review notice period",IF(OR(C33&lt;0,D33&lt;0,NOT(ISNUMBER(Assumptions!$B$8)),C33&gt;Assumptions!$B$8,D33&gt;Assumptions!$B$8),"Review amount",IF(D33&lt;=C33,"Review rate",IF(AND(ISNUMBER(F33),ISNUMBER(Assumptions!$B$9),F33&gt;Assumptions!$B$9),"Review increase %",IF(AND(M33="Sent",K33=""),"Add sent date",IF(AND(M33&lt;&gt;"Sent",ISNUMBER(K33)),"Review status",IF(AND(ISNUMBER(K33),ISNUMBER(I33),K33&gt;I33),"Sent after due date",""))))))))),"Review input")</f>
        <v/>
      </c>
      <c r="P33" s="13" t="n"/>
    </row>
    <row r="34" ht="30" customHeight="1">
      <c r="A34" s="13" t="n"/>
      <c r="B34" s="14" t="n"/>
      <c r="C34" s="15" t="n"/>
      <c r="D34" s="15" t="n"/>
      <c r="E34" s="9">
        <f>IFERROR(IF(OR(NOT(ISNUMBER(C34)),NOT(ISNUMBER(D34))),"",D34-C34),"")</f>
        <v/>
      </c>
      <c r="F34" s="10">
        <f>IFERROR(IF(OR(NOT(ISNUMBER(C34)),NOT(ISNUMBER(D34)),C34=0),"",(D34-C34)/C34),"")</f>
        <v/>
      </c>
      <c r="G34" s="30" t="n"/>
      <c r="H34" s="18" t="n"/>
      <c r="I34" s="22">
        <f>IFERROR(IF(OR(NOT(ISNUMBER(H34)),NOT(ISNUMBER(Assumptions!$B$4))),"",H34+Assumptions!$B$4),"")</f>
        <v/>
      </c>
      <c r="J34" s="22">
        <f>IFERROR(IF(OR(NOT(ISNUMBER(I34)),NOT(ISNUMBER(G34))),"",I34+G34),"")</f>
        <v/>
      </c>
      <c r="K34" s="18" t="n"/>
      <c r="L34" s="13" t="n"/>
      <c r="M34" s="14" t="n"/>
      <c r="N34" s="23">
        <f>IFERROR(IF(A34="","",IF(M34="","Review",IF(M34="Canceled","Canceled",IF(M34="On Hold","On Hold",IF(AND(M34="Sent",K34=""),"Review",IF(ISNUMBER(K34),"Sent",IF(OR(NOT(ISNUMBER(I34)),NOT(ISNUMBER(Assumptions!$B$5))),"Review",IF(TODAY()&gt;I34,"Overdue",IF(I34-TODAY()&lt;=Assumptions!$B$5,"Due Soon","Scheduled"))))))))),"Review")</f>
        <v/>
      </c>
      <c r="O34" s="24">
        <f>IFERROR(IF(A34="","",IF(OR(B34="",NOT(ISNUMBER(C34)),NOT(ISNUMBER(D34)),NOT(ISNUMBER(G34)),NOT(ISNUMBER(H34)),L34="",M34=""),"Missing or invalid input",IF(OR(NOT(ISNUMBER(Assumptions!$B$6)),NOT(ISNUMBER(Assumptions!$B$7)),G34&lt;&gt;INT(G34),G34&lt;Assumptions!$B$6,G34&gt;Assumptions!$B$7),"Review notice period",IF(OR(C34&lt;0,D34&lt;0,NOT(ISNUMBER(Assumptions!$B$8)),C34&gt;Assumptions!$B$8,D34&gt;Assumptions!$B$8),"Review amount",IF(D34&lt;=C34,"Review rate",IF(AND(ISNUMBER(F34),ISNUMBER(Assumptions!$B$9),F34&gt;Assumptions!$B$9),"Review increase %",IF(AND(M34="Sent",K34=""),"Add sent date",IF(AND(M34&lt;&gt;"Sent",ISNUMBER(K34)),"Review status",IF(AND(ISNUMBER(K34),ISNUMBER(I34),K34&gt;I34),"Sent after due date",""))))))))),"Review input")</f>
        <v/>
      </c>
      <c r="P34" s="13" t="n"/>
    </row>
    <row r="35" ht="30" customHeight="1">
      <c r="A35" s="13" t="n"/>
      <c r="B35" s="14" t="n"/>
      <c r="C35" s="15" t="n"/>
      <c r="D35" s="15" t="n"/>
      <c r="E35" s="7">
        <f>IFERROR(IF(OR(NOT(ISNUMBER(C35)),NOT(ISNUMBER(D35))),"",D35-C35),"")</f>
        <v/>
      </c>
      <c r="F35" s="16">
        <f>IFERROR(IF(OR(NOT(ISNUMBER(C35)),NOT(ISNUMBER(D35)),C35=0),"",(D35-C35)/C35),"")</f>
        <v/>
      </c>
      <c r="G35" s="30" t="n"/>
      <c r="H35" s="18" t="n"/>
      <c r="I35" s="19">
        <f>IFERROR(IF(OR(NOT(ISNUMBER(H35)),NOT(ISNUMBER(Assumptions!$B$4))),"",H35+Assumptions!$B$4),"")</f>
        <v/>
      </c>
      <c r="J35" s="19">
        <f>IFERROR(IF(OR(NOT(ISNUMBER(I35)),NOT(ISNUMBER(G35))),"",I35+G35),"")</f>
        <v/>
      </c>
      <c r="K35" s="18" t="n"/>
      <c r="L35" s="13" t="n"/>
      <c r="M35" s="14" t="n"/>
      <c r="N35" s="20">
        <f>IFERROR(IF(A35="","",IF(M35="","Review",IF(M35="Canceled","Canceled",IF(M35="On Hold","On Hold",IF(AND(M35="Sent",K35=""),"Review",IF(ISNUMBER(K35),"Sent",IF(OR(NOT(ISNUMBER(I35)),NOT(ISNUMBER(Assumptions!$B$5))),"Review",IF(TODAY()&gt;I35,"Overdue",IF(I35-TODAY()&lt;=Assumptions!$B$5,"Due Soon","Scheduled"))))))))),"Review")</f>
        <v/>
      </c>
      <c r="O35" s="21">
        <f>IFERROR(IF(A35="","",IF(OR(B35="",NOT(ISNUMBER(C35)),NOT(ISNUMBER(D35)),NOT(ISNUMBER(G35)),NOT(ISNUMBER(H35)),L35="",M35=""),"Missing or invalid input",IF(OR(NOT(ISNUMBER(Assumptions!$B$6)),NOT(ISNUMBER(Assumptions!$B$7)),G35&lt;&gt;INT(G35),G35&lt;Assumptions!$B$6,G35&gt;Assumptions!$B$7),"Review notice period",IF(OR(C35&lt;0,D35&lt;0,NOT(ISNUMBER(Assumptions!$B$8)),C35&gt;Assumptions!$B$8,D35&gt;Assumptions!$B$8),"Review amount",IF(D35&lt;=C35,"Review rate",IF(AND(ISNUMBER(F35),ISNUMBER(Assumptions!$B$9),F35&gt;Assumptions!$B$9),"Review increase %",IF(AND(M35="Sent",K35=""),"Add sent date",IF(AND(M35&lt;&gt;"Sent",ISNUMBER(K35)),"Review status",IF(AND(ISNUMBER(K35),ISNUMBER(I35),K35&gt;I35),"Sent after due date",""))))))))),"Review input")</f>
        <v/>
      </c>
      <c r="P35" s="13" t="n"/>
    </row>
    <row r="36" ht="30" customHeight="1">
      <c r="A36" s="13" t="n"/>
      <c r="B36" s="14" t="n"/>
      <c r="C36" s="15" t="n"/>
      <c r="D36" s="15" t="n"/>
      <c r="E36" s="9">
        <f>IFERROR(IF(OR(NOT(ISNUMBER(C36)),NOT(ISNUMBER(D36))),"",D36-C36),"")</f>
        <v/>
      </c>
      <c r="F36" s="10">
        <f>IFERROR(IF(OR(NOT(ISNUMBER(C36)),NOT(ISNUMBER(D36)),C36=0),"",(D36-C36)/C36),"")</f>
        <v/>
      </c>
      <c r="G36" s="30" t="n"/>
      <c r="H36" s="18" t="n"/>
      <c r="I36" s="22">
        <f>IFERROR(IF(OR(NOT(ISNUMBER(H36)),NOT(ISNUMBER(Assumptions!$B$4))),"",H36+Assumptions!$B$4),"")</f>
        <v/>
      </c>
      <c r="J36" s="22">
        <f>IFERROR(IF(OR(NOT(ISNUMBER(I36)),NOT(ISNUMBER(G36))),"",I36+G36),"")</f>
        <v/>
      </c>
      <c r="K36" s="18" t="n"/>
      <c r="L36" s="13" t="n"/>
      <c r="M36" s="14" t="n"/>
      <c r="N36" s="23">
        <f>IFERROR(IF(A36="","",IF(M36="","Review",IF(M36="Canceled","Canceled",IF(M36="On Hold","On Hold",IF(AND(M36="Sent",K36=""),"Review",IF(ISNUMBER(K36),"Sent",IF(OR(NOT(ISNUMBER(I36)),NOT(ISNUMBER(Assumptions!$B$5))),"Review",IF(TODAY()&gt;I36,"Overdue",IF(I36-TODAY()&lt;=Assumptions!$B$5,"Due Soon","Scheduled"))))))))),"Review")</f>
        <v/>
      </c>
      <c r="O36" s="24">
        <f>IFERROR(IF(A36="","",IF(OR(B36="",NOT(ISNUMBER(C36)),NOT(ISNUMBER(D36)),NOT(ISNUMBER(G36)),NOT(ISNUMBER(H36)),L36="",M36=""),"Missing or invalid input",IF(OR(NOT(ISNUMBER(Assumptions!$B$6)),NOT(ISNUMBER(Assumptions!$B$7)),G36&lt;&gt;INT(G36),G36&lt;Assumptions!$B$6,G36&gt;Assumptions!$B$7),"Review notice period",IF(OR(C36&lt;0,D36&lt;0,NOT(ISNUMBER(Assumptions!$B$8)),C36&gt;Assumptions!$B$8,D36&gt;Assumptions!$B$8),"Review amount",IF(D36&lt;=C36,"Review rate",IF(AND(ISNUMBER(F36),ISNUMBER(Assumptions!$B$9),F36&gt;Assumptions!$B$9),"Review increase %",IF(AND(M36="Sent",K36=""),"Add sent date",IF(AND(M36&lt;&gt;"Sent",ISNUMBER(K36)),"Review status",IF(AND(ISNUMBER(K36),ISNUMBER(I36),K36&gt;I36),"Sent after due date",""))))))))),"Review input")</f>
        <v/>
      </c>
      <c r="P36" s="13" t="n"/>
    </row>
    <row r="37" ht="30" customHeight="1">
      <c r="A37" s="13" t="n"/>
      <c r="B37" s="14" t="n"/>
      <c r="C37" s="15" t="n"/>
      <c r="D37" s="15" t="n"/>
      <c r="E37" s="7">
        <f>IFERROR(IF(OR(NOT(ISNUMBER(C37)),NOT(ISNUMBER(D37))),"",D37-C37),"")</f>
        <v/>
      </c>
      <c r="F37" s="16">
        <f>IFERROR(IF(OR(NOT(ISNUMBER(C37)),NOT(ISNUMBER(D37)),C37=0),"",(D37-C37)/C37),"")</f>
        <v/>
      </c>
      <c r="G37" s="30" t="n"/>
      <c r="H37" s="18" t="n"/>
      <c r="I37" s="19">
        <f>IFERROR(IF(OR(NOT(ISNUMBER(H37)),NOT(ISNUMBER(Assumptions!$B$4))),"",H37+Assumptions!$B$4),"")</f>
        <v/>
      </c>
      <c r="J37" s="19">
        <f>IFERROR(IF(OR(NOT(ISNUMBER(I37)),NOT(ISNUMBER(G37))),"",I37+G37),"")</f>
        <v/>
      </c>
      <c r="K37" s="18" t="n"/>
      <c r="L37" s="13" t="n"/>
      <c r="M37" s="14" t="n"/>
      <c r="N37" s="20">
        <f>IFERROR(IF(A37="","",IF(M37="","Review",IF(M37="Canceled","Canceled",IF(M37="On Hold","On Hold",IF(AND(M37="Sent",K37=""),"Review",IF(ISNUMBER(K37),"Sent",IF(OR(NOT(ISNUMBER(I37)),NOT(ISNUMBER(Assumptions!$B$5))),"Review",IF(TODAY()&gt;I37,"Overdue",IF(I37-TODAY()&lt;=Assumptions!$B$5,"Due Soon","Scheduled"))))))))),"Review")</f>
        <v/>
      </c>
      <c r="O37" s="21">
        <f>IFERROR(IF(A37="","",IF(OR(B37="",NOT(ISNUMBER(C37)),NOT(ISNUMBER(D37)),NOT(ISNUMBER(G37)),NOT(ISNUMBER(H37)),L37="",M37=""),"Missing or invalid input",IF(OR(NOT(ISNUMBER(Assumptions!$B$6)),NOT(ISNUMBER(Assumptions!$B$7)),G37&lt;&gt;INT(G37),G37&lt;Assumptions!$B$6,G37&gt;Assumptions!$B$7),"Review notice period",IF(OR(C37&lt;0,D37&lt;0,NOT(ISNUMBER(Assumptions!$B$8)),C37&gt;Assumptions!$B$8,D37&gt;Assumptions!$B$8),"Review amount",IF(D37&lt;=C37,"Review rate",IF(AND(ISNUMBER(F37),ISNUMBER(Assumptions!$B$9),F37&gt;Assumptions!$B$9),"Review increase %",IF(AND(M37="Sent",K37=""),"Add sent date",IF(AND(M37&lt;&gt;"Sent",ISNUMBER(K37)),"Review status",IF(AND(ISNUMBER(K37),ISNUMBER(I37),K37&gt;I37),"Sent after due date",""))))))))),"Review input")</f>
        <v/>
      </c>
      <c r="P37" s="13" t="n"/>
    </row>
    <row r="38" ht="30" customHeight="1">
      <c r="A38" s="13" t="n"/>
      <c r="B38" s="14" t="n"/>
      <c r="C38" s="15" t="n"/>
      <c r="D38" s="15" t="n"/>
      <c r="E38" s="9">
        <f>IFERROR(IF(OR(NOT(ISNUMBER(C38)),NOT(ISNUMBER(D38))),"",D38-C38),"")</f>
        <v/>
      </c>
      <c r="F38" s="10">
        <f>IFERROR(IF(OR(NOT(ISNUMBER(C38)),NOT(ISNUMBER(D38)),C38=0),"",(D38-C38)/C38),"")</f>
        <v/>
      </c>
      <c r="G38" s="30" t="n"/>
      <c r="H38" s="18" t="n"/>
      <c r="I38" s="22">
        <f>IFERROR(IF(OR(NOT(ISNUMBER(H38)),NOT(ISNUMBER(Assumptions!$B$4))),"",H38+Assumptions!$B$4),"")</f>
        <v/>
      </c>
      <c r="J38" s="22">
        <f>IFERROR(IF(OR(NOT(ISNUMBER(I38)),NOT(ISNUMBER(G38))),"",I38+G38),"")</f>
        <v/>
      </c>
      <c r="K38" s="18" t="n"/>
      <c r="L38" s="13" t="n"/>
      <c r="M38" s="14" t="n"/>
      <c r="N38" s="23">
        <f>IFERROR(IF(A38="","",IF(M38="","Review",IF(M38="Canceled","Canceled",IF(M38="On Hold","On Hold",IF(AND(M38="Sent",K38=""),"Review",IF(ISNUMBER(K38),"Sent",IF(OR(NOT(ISNUMBER(I38)),NOT(ISNUMBER(Assumptions!$B$5))),"Review",IF(TODAY()&gt;I38,"Overdue",IF(I38-TODAY()&lt;=Assumptions!$B$5,"Due Soon","Scheduled"))))))))),"Review")</f>
        <v/>
      </c>
      <c r="O38" s="24">
        <f>IFERROR(IF(A38="","",IF(OR(B38="",NOT(ISNUMBER(C38)),NOT(ISNUMBER(D38)),NOT(ISNUMBER(G38)),NOT(ISNUMBER(H38)),L38="",M38=""),"Missing or invalid input",IF(OR(NOT(ISNUMBER(Assumptions!$B$6)),NOT(ISNUMBER(Assumptions!$B$7)),G38&lt;&gt;INT(G38),G38&lt;Assumptions!$B$6,G38&gt;Assumptions!$B$7),"Review notice period",IF(OR(C38&lt;0,D38&lt;0,NOT(ISNUMBER(Assumptions!$B$8)),C38&gt;Assumptions!$B$8,D38&gt;Assumptions!$B$8),"Review amount",IF(D38&lt;=C38,"Review rate",IF(AND(ISNUMBER(F38),ISNUMBER(Assumptions!$B$9),F38&gt;Assumptions!$B$9),"Review increase %",IF(AND(M38="Sent",K38=""),"Add sent date",IF(AND(M38&lt;&gt;"Sent",ISNUMBER(K38)),"Review status",IF(AND(ISNUMBER(K38),ISNUMBER(I38),K38&gt;I38),"Sent after due date",""))))))))),"Review input")</f>
        <v/>
      </c>
      <c r="P38" s="13" t="n"/>
    </row>
    <row r="39" ht="30" customHeight="1">
      <c r="A39" s="13" t="n"/>
      <c r="B39" s="14" t="n"/>
      <c r="C39" s="15" t="n"/>
      <c r="D39" s="15" t="n"/>
      <c r="E39" s="7">
        <f>IFERROR(IF(OR(NOT(ISNUMBER(C39)),NOT(ISNUMBER(D39))),"",D39-C39),"")</f>
        <v/>
      </c>
      <c r="F39" s="16">
        <f>IFERROR(IF(OR(NOT(ISNUMBER(C39)),NOT(ISNUMBER(D39)),C39=0),"",(D39-C39)/C39),"")</f>
        <v/>
      </c>
      <c r="G39" s="30" t="n"/>
      <c r="H39" s="18" t="n"/>
      <c r="I39" s="19">
        <f>IFERROR(IF(OR(NOT(ISNUMBER(H39)),NOT(ISNUMBER(Assumptions!$B$4))),"",H39+Assumptions!$B$4),"")</f>
        <v/>
      </c>
      <c r="J39" s="19">
        <f>IFERROR(IF(OR(NOT(ISNUMBER(I39)),NOT(ISNUMBER(G39))),"",I39+G39),"")</f>
        <v/>
      </c>
      <c r="K39" s="18" t="n"/>
      <c r="L39" s="13" t="n"/>
      <c r="M39" s="14" t="n"/>
      <c r="N39" s="20">
        <f>IFERROR(IF(A39="","",IF(M39="","Review",IF(M39="Canceled","Canceled",IF(M39="On Hold","On Hold",IF(AND(M39="Sent",K39=""),"Review",IF(ISNUMBER(K39),"Sent",IF(OR(NOT(ISNUMBER(I39)),NOT(ISNUMBER(Assumptions!$B$5))),"Review",IF(TODAY()&gt;I39,"Overdue",IF(I39-TODAY()&lt;=Assumptions!$B$5,"Due Soon","Scheduled"))))))))),"Review")</f>
        <v/>
      </c>
      <c r="O39" s="21">
        <f>IFERROR(IF(A39="","",IF(OR(B39="",NOT(ISNUMBER(C39)),NOT(ISNUMBER(D39)),NOT(ISNUMBER(G39)),NOT(ISNUMBER(H39)),L39="",M39=""),"Missing or invalid input",IF(OR(NOT(ISNUMBER(Assumptions!$B$6)),NOT(ISNUMBER(Assumptions!$B$7)),G39&lt;&gt;INT(G39),G39&lt;Assumptions!$B$6,G39&gt;Assumptions!$B$7),"Review notice period",IF(OR(C39&lt;0,D39&lt;0,NOT(ISNUMBER(Assumptions!$B$8)),C39&gt;Assumptions!$B$8,D39&gt;Assumptions!$B$8),"Review amount",IF(D39&lt;=C39,"Review rate",IF(AND(ISNUMBER(F39),ISNUMBER(Assumptions!$B$9),F39&gt;Assumptions!$B$9),"Review increase %",IF(AND(M39="Sent",K39=""),"Add sent date",IF(AND(M39&lt;&gt;"Sent",ISNUMBER(K39)),"Review status",IF(AND(ISNUMBER(K39),ISNUMBER(I39),K39&gt;I39),"Sent after due date",""))))))))),"Review input")</f>
        <v/>
      </c>
      <c r="P39" s="13" t="n"/>
    </row>
    <row r="40" ht="30" customHeight="1">
      <c r="A40" s="13" t="n"/>
      <c r="B40" s="14" t="n"/>
      <c r="C40" s="15" t="n"/>
      <c r="D40" s="15" t="n"/>
      <c r="E40" s="9">
        <f>IFERROR(IF(OR(NOT(ISNUMBER(C40)),NOT(ISNUMBER(D40))),"",D40-C40),"")</f>
        <v/>
      </c>
      <c r="F40" s="10">
        <f>IFERROR(IF(OR(NOT(ISNUMBER(C40)),NOT(ISNUMBER(D40)),C40=0),"",(D40-C40)/C40),"")</f>
        <v/>
      </c>
      <c r="G40" s="30" t="n"/>
      <c r="H40" s="18" t="n"/>
      <c r="I40" s="22">
        <f>IFERROR(IF(OR(NOT(ISNUMBER(H40)),NOT(ISNUMBER(Assumptions!$B$4))),"",H40+Assumptions!$B$4),"")</f>
        <v/>
      </c>
      <c r="J40" s="22">
        <f>IFERROR(IF(OR(NOT(ISNUMBER(I40)),NOT(ISNUMBER(G40))),"",I40+G40),"")</f>
        <v/>
      </c>
      <c r="K40" s="18" t="n"/>
      <c r="L40" s="13" t="n"/>
      <c r="M40" s="14" t="n"/>
      <c r="N40" s="23">
        <f>IFERROR(IF(A40="","",IF(M40="","Review",IF(M40="Canceled","Canceled",IF(M40="On Hold","On Hold",IF(AND(M40="Sent",K40=""),"Review",IF(ISNUMBER(K40),"Sent",IF(OR(NOT(ISNUMBER(I40)),NOT(ISNUMBER(Assumptions!$B$5))),"Review",IF(TODAY()&gt;I40,"Overdue",IF(I40-TODAY()&lt;=Assumptions!$B$5,"Due Soon","Scheduled"))))))))),"Review")</f>
        <v/>
      </c>
      <c r="O40" s="24">
        <f>IFERROR(IF(A40="","",IF(OR(B40="",NOT(ISNUMBER(C40)),NOT(ISNUMBER(D40)),NOT(ISNUMBER(G40)),NOT(ISNUMBER(H40)),L40="",M40=""),"Missing or invalid input",IF(OR(NOT(ISNUMBER(Assumptions!$B$6)),NOT(ISNUMBER(Assumptions!$B$7)),G40&lt;&gt;INT(G40),G40&lt;Assumptions!$B$6,G40&gt;Assumptions!$B$7),"Review notice period",IF(OR(C40&lt;0,D40&lt;0,NOT(ISNUMBER(Assumptions!$B$8)),C40&gt;Assumptions!$B$8,D40&gt;Assumptions!$B$8),"Review amount",IF(D40&lt;=C40,"Review rate",IF(AND(ISNUMBER(F40),ISNUMBER(Assumptions!$B$9),F40&gt;Assumptions!$B$9),"Review increase %",IF(AND(M40="Sent",K40=""),"Add sent date",IF(AND(M40&lt;&gt;"Sent",ISNUMBER(K40)),"Review status",IF(AND(ISNUMBER(K40),ISNUMBER(I40),K40&gt;I40),"Sent after due date",""))))))))),"Review input")</f>
        <v/>
      </c>
      <c r="P40" s="13" t="n"/>
    </row>
    <row r="41" ht="30" customHeight="1">
      <c r="A41" s="13" t="n"/>
      <c r="B41" s="14" t="n"/>
      <c r="C41" s="15" t="n"/>
      <c r="D41" s="15" t="n"/>
      <c r="E41" s="7">
        <f>IFERROR(IF(OR(NOT(ISNUMBER(C41)),NOT(ISNUMBER(D41))),"",D41-C41),"")</f>
        <v/>
      </c>
      <c r="F41" s="16">
        <f>IFERROR(IF(OR(NOT(ISNUMBER(C41)),NOT(ISNUMBER(D41)),C41=0),"",(D41-C41)/C41),"")</f>
        <v/>
      </c>
      <c r="G41" s="30" t="n"/>
      <c r="H41" s="18" t="n"/>
      <c r="I41" s="19">
        <f>IFERROR(IF(OR(NOT(ISNUMBER(H41)),NOT(ISNUMBER(Assumptions!$B$4))),"",H41+Assumptions!$B$4),"")</f>
        <v/>
      </c>
      <c r="J41" s="19">
        <f>IFERROR(IF(OR(NOT(ISNUMBER(I41)),NOT(ISNUMBER(G41))),"",I41+G41),"")</f>
        <v/>
      </c>
      <c r="K41" s="18" t="n"/>
      <c r="L41" s="13" t="n"/>
      <c r="M41" s="14" t="n"/>
      <c r="N41" s="20">
        <f>IFERROR(IF(A41="","",IF(M41="","Review",IF(M41="Canceled","Canceled",IF(M41="On Hold","On Hold",IF(AND(M41="Sent",K41=""),"Review",IF(ISNUMBER(K41),"Sent",IF(OR(NOT(ISNUMBER(I41)),NOT(ISNUMBER(Assumptions!$B$5))),"Review",IF(TODAY()&gt;I41,"Overdue",IF(I41-TODAY()&lt;=Assumptions!$B$5,"Due Soon","Scheduled"))))))))),"Review")</f>
        <v/>
      </c>
      <c r="O41" s="21">
        <f>IFERROR(IF(A41="","",IF(OR(B41="",NOT(ISNUMBER(C41)),NOT(ISNUMBER(D41)),NOT(ISNUMBER(G41)),NOT(ISNUMBER(H41)),L41="",M41=""),"Missing or invalid input",IF(OR(NOT(ISNUMBER(Assumptions!$B$6)),NOT(ISNUMBER(Assumptions!$B$7)),G41&lt;&gt;INT(G41),G41&lt;Assumptions!$B$6,G41&gt;Assumptions!$B$7),"Review notice period",IF(OR(C41&lt;0,D41&lt;0,NOT(ISNUMBER(Assumptions!$B$8)),C41&gt;Assumptions!$B$8,D41&gt;Assumptions!$B$8),"Review amount",IF(D41&lt;=C41,"Review rate",IF(AND(ISNUMBER(F41),ISNUMBER(Assumptions!$B$9),F41&gt;Assumptions!$B$9),"Review increase %",IF(AND(M41="Sent",K41=""),"Add sent date",IF(AND(M41&lt;&gt;"Sent",ISNUMBER(K41)),"Review status",IF(AND(ISNUMBER(K41),ISNUMBER(I41),K41&gt;I41),"Sent after due date",""))))))))),"Review input")</f>
        <v/>
      </c>
      <c r="P41" s="13" t="n"/>
    </row>
    <row r="42" ht="30" customHeight="1">
      <c r="A42" s="13" t="n"/>
      <c r="B42" s="14" t="n"/>
      <c r="C42" s="15" t="n"/>
      <c r="D42" s="15" t="n"/>
      <c r="E42" s="9">
        <f>IFERROR(IF(OR(NOT(ISNUMBER(C42)),NOT(ISNUMBER(D42))),"",D42-C42),"")</f>
        <v/>
      </c>
      <c r="F42" s="10">
        <f>IFERROR(IF(OR(NOT(ISNUMBER(C42)),NOT(ISNUMBER(D42)),C42=0),"",(D42-C42)/C42),"")</f>
        <v/>
      </c>
      <c r="G42" s="30" t="n"/>
      <c r="H42" s="18" t="n"/>
      <c r="I42" s="22">
        <f>IFERROR(IF(OR(NOT(ISNUMBER(H42)),NOT(ISNUMBER(Assumptions!$B$4))),"",H42+Assumptions!$B$4),"")</f>
        <v/>
      </c>
      <c r="J42" s="22">
        <f>IFERROR(IF(OR(NOT(ISNUMBER(I42)),NOT(ISNUMBER(G42))),"",I42+G42),"")</f>
        <v/>
      </c>
      <c r="K42" s="18" t="n"/>
      <c r="L42" s="13" t="n"/>
      <c r="M42" s="14" t="n"/>
      <c r="N42" s="23">
        <f>IFERROR(IF(A42="","",IF(M42="","Review",IF(M42="Canceled","Canceled",IF(M42="On Hold","On Hold",IF(AND(M42="Sent",K42=""),"Review",IF(ISNUMBER(K42),"Sent",IF(OR(NOT(ISNUMBER(I42)),NOT(ISNUMBER(Assumptions!$B$5))),"Review",IF(TODAY()&gt;I42,"Overdue",IF(I42-TODAY()&lt;=Assumptions!$B$5,"Due Soon","Scheduled"))))))))),"Review")</f>
        <v/>
      </c>
      <c r="O42" s="24">
        <f>IFERROR(IF(A42="","",IF(OR(B42="",NOT(ISNUMBER(C42)),NOT(ISNUMBER(D42)),NOT(ISNUMBER(G42)),NOT(ISNUMBER(H42)),L42="",M42=""),"Missing or invalid input",IF(OR(NOT(ISNUMBER(Assumptions!$B$6)),NOT(ISNUMBER(Assumptions!$B$7)),G42&lt;&gt;INT(G42),G42&lt;Assumptions!$B$6,G42&gt;Assumptions!$B$7),"Review notice period",IF(OR(C42&lt;0,D42&lt;0,NOT(ISNUMBER(Assumptions!$B$8)),C42&gt;Assumptions!$B$8,D42&gt;Assumptions!$B$8),"Review amount",IF(D42&lt;=C42,"Review rate",IF(AND(ISNUMBER(F42),ISNUMBER(Assumptions!$B$9),F42&gt;Assumptions!$B$9),"Review increase %",IF(AND(M42="Sent",K42=""),"Add sent date",IF(AND(M42&lt;&gt;"Sent",ISNUMBER(K42)),"Review status",IF(AND(ISNUMBER(K42),ISNUMBER(I42),K42&gt;I42),"Sent after due date",""))))))))),"Review input")</f>
        <v/>
      </c>
      <c r="P42" s="13" t="n"/>
    </row>
    <row r="43" ht="30" customHeight="1">
      <c r="A43" s="13" t="n"/>
      <c r="B43" s="14" t="n"/>
      <c r="C43" s="15" t="n"/>
      <c r="D43" s="15" t="n"/>
      <c r="E43" s="7">
        <f>IFERROR(IF(OR(NOT(ISNUMBER(C43)),NOT(ISNUMBER(D43))),"",D43-C43),"")</f>
        <v/>
      </c>
      <c r="F43" s="16">
        <f>IFERROR(IF(OR(NOT(ISNUMBER(C43)),NOT(ISNUMBER(D43)),C43=0),"",(D43-C43)/C43),"")</f>
        <v/>
      </c>
      <c r="G43" s="30" t="n"/>
      <c r="H43" s="18" t="n"/>
      <c r="I43" s="19">
        <f>IFERROR(IF(OR(NOT(ISNUMBER(H43)),NOT(ISNUMBER(Assumptions!$B$4))),"",H43+Assumptions!$B$4),"")</f>
        <v/>
      </c>
      <c r="J43" s="19">
        <f>IFERROR(IF(OR(NOT(ISNUMBER(I43)),NOT(ISNUMBER(G43))),"",I43+G43),"")</f>
        <v/>
      </c>
      <c r="K43" s="18" t="n"/>
      <c r="L43" s="13" t="n"/>
      <c r="M43" s="14" t="n"/>
      <c r="N43" s="20">
        <f>IFERROR(IF(A43="","",IF(M43="","Review",IF(M43="Canceled","Canceled",IF(M43="On Hold","On Hold",IF(AND(M43="Sent",K43=""),"Review",IF(ISNUMBER(K43),"Sent",IF(OR(NOT(ISNUMBER(I43)),NOT(ISNUMBER(Assumptions!$B$5))),"Review",IF(TODAY()&gt;I43,"Overdue",IF(I43-TODAY()&lt;=Assumptions!$B$5,"Due Soon","Scheduled"))))))))),"Review")</f>
        <v/>
      </c>
      <c r="O43" s="21">
        <f>IFERROR(IF(A43="","",IF(OR(B43="",NOT(ISNUMBER(C43)),NOT(ISNUMBER(D43)),NOT(ISNUMBER(G43)),NOT(ISNUMBER(H43)),L43="",M43=""),"Missing or invalid input",IF(OR(NOT(ISNUMBER(Assumptions!$B$6)),NOT(ISNUMBER(Assumptions!$B$7)),G43&lt;&gt;INT(G43),G43&lt;Assumptions!$B$6,G43&gt;Assumptions!$B$7),"Review notice period",IF(OR(C43&lt;0,D43&lt;0,NOT(ISNUMBER(Assumptions!$B$8)),C43&gt;Assumptions!$B$8,D43&gt;Assumptions!$B$8),"Review amount",IF(D43&lt;=C43,"Review rate",IF(AND(ISNUMBER(F43),ISNUMBER(Assumptions!$B$9),F43&gt;Assumptions!$B$9),"Review increase %",IF(AND(M43="Sent",K43=""),"Add sent date",IF(AND(M43&lt;&gt;"Sent",ISNUMBER(K43)),"Review status",IF(AND(ISNUMBER(K43),ISNUMBER(I43),K43&gt;I43),"Sent after due date",""))))))))),"Review input")</f>
        <v/>
      </c>
      <c r="P43" s="13" t="n"/>
    </row>
    <row r="44" ht="30" customHeight="1">
      <c r="A44" s="13" t="n"/>
      <c r="B44" s="14" t="n"/>
      <c r="C44" s="15" t="n"/>
      <c r="D44" s="15" t="n"/>
      <c r="E44" s="9">
        <f>IFERROR(IF(OR(NOT(ISNUMBER(C44)),NOT(ISNUMBER(D44))),"",D44-C44),"")</f>
        <v/>
      </c>
      <c r="F44" s="10">
        <f>IFERROR(IF(OR(NOT(ISNUMBER(C44)),NOT(ISNUMBER(D44)),C44=0),"",(D44-C44)/C44),"")</f>
        <v/>
      </c>
      <c r="G44" s="30" t="n"/>
      <c r="H44" s="18" t="n"/>
      <c r="I44" s="22">
        <f>IFERROR(IF(OR(NOT(ISNUMBER(H44)),NOT(ISNUMBER(Assumptions!$B$4))),"",H44+Assumptions!$B$4),"")</f>
        <v/>
      </c>
      <c r="J44" s="22">
        <f>IFERROR(IF(OR(NOT(ISNUMBER(I44)),NOT(ISNUMBER(G44))),"",I44+G44),"")</f>
        <v/>
      </c>
      <c r="K44" s="18" t="n"/>
      <c r="L44" s="13" t="n"/>
      <c r="M44" s="14" t="n"/>
      <c r="N44" s="23">
        <f>IFERROR(IF(A44="","",IF(M44="","Review",IF(M44="Canceled","Canceled",IF(M44="On Hold","On Hold",IF(AND(M44="Sent",K44=""),"Review",IF(ISNUMBER(K44),"Sent",IF(OR(NOT(ISNUMBER(I44)),NOT(ISNUMBER(Assumptions!$B$5))),"Review",IF(TODAY()&gt;I44,"Overdue",IF(I44-TODAY()&lt;=Assumptions!$B$5,"Due Soon","Scheduled"))))))))),"Review")</f>
        <v/>
      </c>
      <c r="O44" s="24">
        <f>IFERROR(IF(A44="","",IF(OR(B44="",NOT(ISNUMBER(C44)),NOT(ISNUMBER(D44)),NOT(ISNUMBER(G44)),NOT(ISNUMBER(H44)),L44="",M44=""),"Missing or invalid input",IF(OR(NOT(ISNUMBER(Assumptions!$B$6)),NOT(ISNUMBER(Assumptions!$B$7)),G44&lt;&gt;INT(G44),G44&lt;Assumptions!$B$6,G44&gt;Assumptions!$B$7),"Review notice period",IF(OR(C44&lt;0,D44&lt;0,NOT(ISNUMBER(Assumptions!$B$8)),C44&gt;Assumptions!$B$8,D44&gt;Assumptions!$B$8),"Review amount",IF(D44&lt;=C44,"Review rate",IF(AND(ISNUMBER(F44),ISNUMBER(Assumptions!$B$9),F44&gt;Assumptions!$B$9),"Review increase %",IF(AND(M44="Sent",K44=""),"Add sent date",IF(AND(M44&lt;&gt;"Sent",ISNUMBER(K44)),"Review status",IF(AND(ISNUMBER(K44),ISNUMBER(I44),K44&gt;I44),"Sent after due date",""))))))))),"Review input")</f>
        <v/>
      </c>
      <c r="P44" s="13" t="n"/>
    </row>
    <row r="45" ht="30" customHeight="1">
      <c r="A45" s="13" t="n"/>
      <c r="B45" s="14" t="n"/>
      <c r="C45" s="15" t="n"/>
      <c r="D45" s="15" t="n"/>
      <c r="E45" s="7">
        <f>IFERROR(IF(OR(NOT(ISNUMBER(C45)),NOT(ISNUMBER(D45))),"",D45-C45),"")</f>
        <v/>
      </c>
      <c r="F45" s="16">
        <f>IFERROR(IF(OR(NOT(ISNUMBER(C45)),NOT(ISNUMBER(D45)),C45=0),"",(D45-C45)/C45),"")</f>
        <v/>
      </c>
      <c r="G45" s="30" t="n"/>
      <c r="H45" s="18" t="n"/>
      <c r="I45" s="19">
        <f>IFERROR(IF(OR(NOT(ISNUMBER(H45)),NOT(ISNUMBER(Assumptions!$B$4))),"",H45+Assumptions!$B$4),"")</f>
        <v/>
      </c>
      <c r="J45" s="19">
        <f>IFERROR(IF(OR(NOT(ISNUMBER(I45)),NOT(ISNUMBER(G45))),"",I45+G45),"")</f>
        <v/>
      </c>
      <c r="K45" s="18" t="n"/>
      <c r="L45" s="13" t="n"/>
      <c r="M45" s="14" t="n"/>
      <c r="N45" s="20">
        <f>IFERROR(IF(A45="","",IF(M45="","Review",IF(M45="Canceled","Canceled",IF(M45="On Hold","On Hold",IF(AND(M45="Sent",K45=""),"Review",IF(ISNUMBER(K45),"Sent",IF(OR(NOT(ISNUMBER(I45)),NOT(ISNUMBER(Assumptions!$B$5))),"Review",IF(TODAY()&gt;I45,"Overdue",IF(I45-TODAY()&lt;=Assumptions!$B$5,"Due Soon","Scheduled"))))))))),"Review")</f>
        <v/>
      </c>
      <c r="O45" s="21">
        <f>IFERROR(IF(A45="","",IF(OR(B45="",NOT(ISNUMBER(C45)),NOT(ISNUMBER(D45)),NOT(ISNUMBER(G45)),NOT(ISNUMBER(H45)),L45="",M45=""),"Missing or invalid input",IF(OR(NOT(ISNUMBER(Assumptions!$B$6)),NOT(ISNUMBER(Assumptions!$B$7)),G45&lt;&gt;INT(G45),G45&lt;Assumptions!$B$6,G45&gt;Assumptions!$B$7),"Review notice period",IF(OR(C45&lt;0,D45&lt;0,NOT(ISNUMBER(Assumptions!$B$8)),C45&gt;Assumptions!$B$8,D45&gt;Assumptions!$B$8),"Review amount",IF(D45&lt;=C45,"Review rate",IF(AND(ISNUMBER(F45),ISNUMBER(Assumptions!$B$9),F45&gt;Assumptions!$B$9),"Review increase %",IF(AND(M45="Sent",K45=""),"Add sent date",IF(AND(M45&lt;&gt;"Sent",ISNUMBER(K45)),"Review status",IF(AND(ISNUMBER(K45),ISNUMBER(I45),K45&gt;I45),"Sent after due date",""))))))))),"Review input")</f>
        <v/>
      </c>
      <c r="P45" s="13" t="n"/>
    </row>
    <row r="46" ht="30" customHeight="1">
      <c r="A46" s="13" t="n"/>
      <c r="B46" s="14" t="n"/>
      <c r="C46" s="15" t="n"/>
      <c r="D46" s="15" t="n"/>
      <c r="E46" s="9">
        <f>IFERROR(IF(OR(NOT(ISNUMBER(C46)),NOT(ISNUMBER(D46))),"",D46-C46),"")</f>
        <v/>
      </c>
      <c r="F46" s="10">
        <f>IFERROR(IF(OR(NOT(ISNUMBER(C46)),NOT(ISNUMBER(D46)),C46=0),"",(D46-C46)/C46),"")</f>
        <v/>
      </c>
      <c r="G46" s="30" t="n"/>
      <c r="H46" s="18" t="n"/>
      <c r="I46" s="22">
        <f>IFERROR(IF(OR(NOT(ISNUMBER(H46)),NOT(ISNUMBER(Assumptions!$B$4))),"",H46+Assumptions!$B$4),"")</f>
        <v/>
      </c>
      <c r="J46" s="22">
        <f>IFERROR(IF(OR(NOT(ISNUMBER(I46)),NOT(ISNUMBER(G46))),"",I46+G46),"")</f>
        <v/>
      </c>
      <c r="K46" s="18" t="n"/>
      <c r="L46" s="13" t="n"/>
      <c r="M46" s="14" t="n"/>
      <c r="N46" s="23">
        <f>IFERROR(IF(A46="","",IF(M46="","Review",IF(M46="Canceled","Canceled",IF(M46="On Hold","On Hold",IF(AND(M46="Sent",K46=""),"Review",IF(ISNUMBER(K46),"Sent",IF(OR(NOT(ISNUMBER(I46)),NOT(ISNUMBER(Assumptions!$B$5))),"Review",IF(TODAY()&gt;I46,"Overdue",IF(I46-TODAY()&lt;=Assumptions!$B$5,"Due Soon","Scheduled"))))))))),"Review")</f>
        <v/>
      </c>
      <c r="O46" s="24">
        <f>IFERROR(IF(A46="","",IF(OR(B46="",NOT(ISNUMBER(C46)),NOT(ISNUMBER(D46)),NOT(ISNUMBER(G46)),NOT(ISNUMBER(H46)),L46="",M46=""),"Missing or invalid input",IF(OR(NOT(ISNUMBER(Assumptions!$B$6)),NOT(ISNUMBER(Assumptions!$B$7)),G46&lt;&gt;INT(G46),G46&lt;Assumptions!$B$6,G46&gt;Assumptions!$B$7),"Review notice period",IF(OR(C46&lt;0,D46&lt;0,NOT(ISNUMBER(Assumptions!$B$8)),C46&gt;Assumptions!$B$8,D46&gt;Assumptions!$B$8),"Review amount",IF(D46&lt;=C46,"Review rate",IF(AND(ISNUMBER(F46),ISNUMBER(Assumptions!$B$9),F46&gt;Assumptions!$B$9),"Review increase %",IF(AND(M46="Sent",K46=""),"Add sent date",IF(AND(M46&lt;&gt;"Sent",ISNUMBER(K46)),"Review status",IF(AND(ISNUMBER(K46),ISNUMBER(I46),K46&gt;I46),"Sent after due date",""))))))))),"Review input")</f>
        <v/>
      </c>
      <c r="P46" s="13" t="n"/>
    </row>
    <row r="47" ht="30" customHeight="1">
      <c r="A47" s="13" t="n"/>
      <c r="B47" s="14" t="n"/>
      <c r="C47" s="15" t="n"/>
      <c r="D47" s="15" t="n"/>
      <c r="E47" s="7">
        <f>IFERROR(IF(OR(NOT(ISNUMBER(C47)),NOT(ISNUMBER(D47))),"",D47-C47),"")</f>
        <v/>
      </c>
      <c r="F47" s="16">
        <f>IFERROR(IF(OR(NOT(ISNUMBER(C47)),NOT(ISNUMBER(D47)),C47=0),"",(D47-C47)/C47),"")</f>
        <v/>
      </c>
      <c r="G47" s="30" t="n"/>
      <c r="H47" s="18" t="n"/>
      <c r="I47" s="19">
        <f>IFERROR(IF(OR(NOT(ISNUMBER(H47)),NOT(ISNUMBER(Assumptions!$B$4))),"",H47+Assumptions!$B$4),"")</f>
        <v/>
      </c>
      <c r="J47" s="19">
        <f>IFERROR(IF(OR(NOT(ISNUMBER(I47)),NOT(ISNUMBER(G47))),"",I47+G47),"")</f>
        <v/>
      </c>
      <c r="K47" s="18" t="n"/>
      <c r="L47" s="13" t="n"/>
      <c r="M47" s="14" t="n"/>
      <c r="N47" s="20">
        <f>IFERROR(IF(A47="","",IF(M47="","Review",IF(M47="Canceled","Canceled",IF(M47="On Hold","On Hold",IF(AND(M47="Sent",K47=""),"Review",IF(ISNUMBER(K47),"Sent",IF(OR(NOT(ISNUMBER(I47)),NOT(ISNUMBER(Assumptions!$B$5))),"Review",IF(TODAY()&gt;I47,"Overdue",IF(I47-TODAY()&lt;=Assumptions!$B$5,"Due Soon","Scheduled"))))))))),"Review")</f>
        <v/>
      </c>
      <c r="O47" s="21">
        <f>IFERROR(IF(A47="","",IF(OR(B47="",NOT(ISNUMBER(C47)),NOT(ISNUMBER(D47)),NOT(ISNUMBER(G47)),NOT(ISNUMBER(H47)),L47="",M47=""),"Missing or invalid input",IF(OR(NOT(ISNUMBER(Assumptions!$B$6)),NOT(ISNUMBER(Assumptions!$B$7)),G47&lt;&gt;INT(G47),G47&lt;Assumptions!$B$6,G47&gt;Assumptions!$B$7),"Review notice period",IF(OR(C47&lt;0,D47&lt;0,NOT(ISNUMBER(Assumptions!$B$8)),C47&gt;Assumptions!$B$8,D47&gt;Assumptions!$B$8),"Review amount",IF(D47&lt;=C47,"Review rate",IF(AND(ISNUMBER(F47),ISNUMBER(Assumptions!$B$9),F47&gt;Assumptions!$B$9),"Review increase %",IF(AND(M47="Sent",K47=""),"Add sent date",IF(AND(M47&lt;&gt;"Sent",ISNUMBER(K47)),"Review status",IF(AND(ISNUMBER(K47),ISNUMBER(I47),K47&gt;I47),"Sent after due date",""))))))))),"Review input")</f>
        <v/>
      </c>
      <c r="P47" s="13" t="n"/>
    </row>
    <row r="48" ht="30" customHeight="1">
      <c r="A48" s="13" t="n"/>
      <c r="B48" s="14" t="n"/>
      <c r="C48" s="15" t="n"/>
      <c r="D48" s="15" t="n"/>
      <c r="E48" s="9">
        <f>IFERROR(IF(OR(NOT(ISNUMBER(C48)),NOT(ISNUMBER(D48))),"",D48-C48),"")</f>
        <v/>
      </c>
      <c r="F48" s="10">
        <f>IFERROR(IF(OR(NOT(ISNUMBER(C48)),NOT(ISNUMBER(D48)),C48=0),"",(D48-C48)/C48),"")</f>
        <v/>
      </c>
      <c r="G48" s="30" t="n"/>
      <c r="H48" s="18" t="n"/>
      <c r="I48" s="22">
        <f>IFERROR(IF(OR(NOT(ISNUMBER(H48)),NOT(ISNUMBER(Assumptions!$B$4))),"",H48+Assumptions!$B$4),"")</f>
        <v/>
      </c>
      <c r="J48" s="22">
        <f>IFERROR(IF(OR(NOT(ISNUMBER(I48)),NOT(ISNUMBER(G48))),"",I48+G48),"")</f>
        <v/>
      </c>
      <c r="K48" s="18" t="n"/>
      <c r="L48" s="13" t="n"/>
      <c r="M48" s="14" t="n"/>
      <c r="N48" s="23">
        <f>IFERROR(IF(A48="","",IF(M48="","Review",IF(M48="Canceled","Canceled",IF(M48="On Hold","On Hold",IF(AND(M48="Sent",K48=""),"Review",IF(ISNUMBER(K48),"Sent",IF(OR(NOT(ISNUMBER(I48)),NOT(ISNUMBER(Assumptions!$B$5))),"Review",IF(TODAY()&gt;I48,"Overdue",IF(I48-TODAY()&lt;=Assumptions!$B$5,"Due Soon","Scheduled"))))))))),"Review")</f>
        <v/>
      </c>
      <c r="O48" s="24">
        <f>IFERROR(IF(A48="","",IF(OR(B48="",NOT(ISNUMBER(C48)),NOT(ISNUMBER(D48)),NOT(ISNUMBER(G48)),NOT(ISNUMBER(H48)),L48="",M48=""),"Missing or invalid input",IF(OR(NOT(ISNUMBER(Assumptions!$B$6)),NOT(ISNUMBER(Assumptions!$B$7)),G48&lt;&gt;INT(G48),G48&lt;Assumptions!$B$6,G48&gt;Assumptions!$B$7),"Review notice period",IF(OR(C48&lt;0,D48&lt;0,NOT(ISNUMBER(Assumptions!$B$8)),C48&gt;Assumptions!$B$8,D48&gt;Assumptions!$B$8),"Review amount",IF(D48&lt;=C48,"Review rate",IF(AND(ISNUMBER(F48),ISNUMBER(Assumptions!$B$9),F48&gt;Assumptions!$B$9),"Review increase %",IF(AND(M48="Sent",K48=""),"Add sent date",IF(AND(M48&lt;&gt;"Sent",ISNUMBER(K48)),"Review status",IF(AND(ISNUMBER(K48),ISNUMBER(I48),K48&gt;I48),"Sent after due date",""))))))))),"Review input")</f>
        <v/>
      </c>
      <c r="P48" s="13" t="n"/>
    </row>
    <row r="49" ht="30" customHeight="1">
      <c r="A49" s="13" t="n"/>
      <c r="B49" s="14" t="n"/>
      <c r="C49" s="15" t="n"/>
      <c r="D49" s="15" t="n"/>
      <c r="E49" s="7">
        <f>IFERROR(IF(OR(NOT(ISNUMBER(C49)),NOT(ISNUMBER(D49))),"",D49-C49),"")</f>
        <v/>
      </c>
      <c r="F49" s="16">
        <f>IFERROR(IF(OR(NOT(ISNUMBER(C49)),NOT(ISNUMBER(D49)),C49=0),"",(D49-C49)/C49),"")</f>
        <v/>
      </c>
      <c r="G49" s="30" t="n"/>
      <c r="H49" s="18" t="n"/>
      <c r="I49" s="19">
        <f>IFERROR(IF(OR(NOT(ISNUMBER(H49)),NOT(ISNUMBER(Assumptions!$B$4))),"",H49+Assumptions!$B$4),"")</f>
        <v/>
      </c>
      <c r="J49" s="19">
        <f>IFERROR(IF(OR(NOT(ISNUMBER(I49)),NOT(ISNUMBER(G49))),"",I49+G49),"")</f>
        <v/>
      </c>
      <c r="K49" s="18" t="n"/>
      <c r="L49" s="13" t="n"/>
      <c r="M49" s="14" t="n"/>
      <c r="N49" s="20">
        <f>IFERROR(IF(A49="","",IF(M49="","Review",IF(M49="Canceled","Canceled",IF(M49="On Hold","On Hold",IF(AND(M49="Sent",K49=""),"Review",IF(ISNUMBER(K49),"Sent",IF(OR(NOT(ISNUMBER(I49)),NOT(ISNUMBER(Assumptions!$B$5))),"Review",IF(TODAY()&gt;I49,"Overdue",IF(I49-TODAY()&lt;=Assumptions!$B$5,"Due Soon","Scheduled"))))))))),"Review")</f>
        <v/>
      </c>
      <c r="O49" s="21">
        <f>IFERROR(IF(A49="","",IF(OR(B49="",NOT(ISNUMBER(C49)),NOT(ISNUMBER(D49)),NOT(ISNUMBER(G49)),NOT(ISNUMBER(H49)),L49="",M49=""),"Missing or invalid input",IF(OR(NOT(ISNUMBER(Assumptions!$B$6)),NOT(ISNUMBER(Assumptions!$B$7)),G49&lt;&gt;INT(G49),G49&lt;Assumptions!$B$6,G49&gt;Assumptions!$B$7),"Review notice period",IF(OR(C49&lt;0,D49&lt;0,NOT(ISNUMBER(Assumptions!$B$8)),C49&gt;Assumptions!$B$8,D49&gt;Assumptions!$B$8),"Review amount",IF(D49&lt;=C49,"Review rate",IF(AND(ISNUMBER(F49),ISNUMBER(Assumptions!$B$9),F49&gt;Assumptions!$B$9),"Review increase %",IF(AND(M49="Sent",K49=""),"Add sent date",IF(AND(M49&lt;&gt;"Sent",ISNUMBER(K49)),"Review status",IF(AND(ISNUMBER(K49),ISNUMBER(I49),K49&gt;I49),"Sent after due date",""))))))))),"Review input")</f>
        <v/>
      </c>
      <c r="P49" s="13" t="n"/>
    </row>
    <row r="50" ht="30" customHeight="1">
      <c r="A50" s="13" t="n"/>
      <c r="B50" s="14" t="n"/>
      <c r="C50" s="15" t="n"/>
      <c r="D50" s="15" t="n"/>
      <c r="E50" s="9">
        <f>IFERROR(IF(OR(NOT(ISNUMBER(C50)),NOT(ISNUMBER(D50))),"",D50-C50),"")</f>
        <v/>
      </c>
      <c r="F50" s="10">
        <f>IFERROR(IF(OR(NOT(ISNUMBER(C50)),NOT(ISNUMBER(D50)),C50=0),"",(D50-C50)/C50),"")</f>
        <v/>
      </c>
      <c r="G50" s="30" t="n"/>
      <c r="H50" s="18" t="n"/>
      <c r="I50" s="22">
        <f>IFERROR(IF(OR(NOT(ISNUMBER(H50)),NOT(ISNUMBER(Assumptions!$B$4))),"",H50+Assumptions!$B$4),"")</f>
        <v/>
      </c>
      <c r="J50" s="22">
        <f>IFERROR(IF(OR(NOT(ISNUMBER(I50)),NOT(ISNUMBER(G50))),"",I50+G50),"")</f>
        <v/>
      </c>
      <c r="K50" s="18" t="n"/>
      <c r="L50" s="13" t="n"/>
      <c r="M50" s="14" t="n"/>
      <c r="N50" s="23">
        <f>IFERROR(IF(A50="","",IF(M50="","Review",IF(M50="Canceled","Canceled",IF(M50="On Hold","On Hold",IF(AND(M50="Sent",K50=""),"Review",IF(ISNUMBER(K50),"Sent",IF(OR(NOT(ISNUMBER(I50)),NOT(ISNUMBER(Assumptions!$B$5))),"Review",IF(TODAY()&gt;I50,"Overdue",IF(I50-TODAY()&lt;=Assumptions!$B$5,"Due Soon","Scheduled"))))))))),"Review")</f>
        <v/>
      </c>
      <c r="O50" s="24">
        <f>IFERROR(IF(A50="","",IF(OR(B50="",NOT(ISNUMBER(C50)),NOT(ISNUMBER(D50)),NOT(ISNUMBER(G50)),NOT(ISNUMBER(H50)),L50="",M50=""),"Missing or invalid input",IF(OR(NOT(ISNUMBER(Assumptions!$B$6)),NOT(ISNUMBER(Assumptions!$B$7)),G50&lt;&gt;INT(G50),G50&lt;Assumptions!$B$6,G50&gt;Assumptions!$B$7),"Review notice period",IF(OR(C50&lt;0,D50&lt;0,NOT(ISNUMBER(Assumptions!$B$8)),C50&gt;Assumptions!$B$8,D50&gt;Assumptions!$B$8),"Review amount",IF(D50&lt;=C50,"Review rate",IF(AND(ISNUMBER(F50),ISNUMBER(Assumptions!$B$9),F50&gt;Assumptions!$B$9),"Review increase %",IF(AND(M50="Sent",K50=""),"Add sent date",IF(AND(M50&lt;&gt;"Sent",ISNUMBER(K50)),"Review status",IF(AND(ISNUMBER(K50),ISNUMBER(I50),K50&gt;I50),"Sent after due date",""))))))))),"Review input")</f>
        <v/>
      </c>
      <c r="P50" s="13" t="n"/>
    </row>
    <row r="51" ht="30" customHeight="1">
      <c r="A51" s="13" t="n"/>
      <c r="B51" s="14" t="n"/>
      <c r="C51" s="15" t="n"/>
      <c r="D51" s="15" t="n"/>
      <c r="E51" s="7">
        <f>IFERROR(IF(OR(NOT(ISNUMBER(C51)),NOT(ISNUMBER(D51))),"",D51-C51),"")</f>
        <v/>
      </c>
      <c r="F51" s="16">
        <f>IFERROR(IF(OR(NOT(ISNUMBER(C51)),NOT(ISNUMBER(D51)),C51=0),"",(D51-C51)/C51),"")</f>
        <v/>
      </c>
      <c r="G51" s="30" t="n"/>
      <c r="H51" s="18" t="n"/>
      <c r="I51" s="19">
        <f>IFERROR(IF(OR(NOT(ISNUMBER(H51)),NOT(ISNUMBER(Assumptions!$B$4))),"",H51+Assumptions!$B$4),"")</f>
        <v/>
      </c>
      <c r="J51" s="19">
        <f>IFERROR(IF(OR(NOT(ISNUMBER(I51)),NOT(ISNUMBER(G51))),"",I51+G51),"")</f>
        <v/>
      </c>
      <c r="K51" s="18" t="n"/>
      <c r="L51" s="13" t="n"/>
      <c r="M51" s="14" t="n"/>
      <c r="N51" s="20">
        <f>IFERROR(IF(A51="","",IF(M51="","Review",IF(M51="Canceled","Canceled",IF(M51="On Hold","On Hold",IF(AND(M51="Sent",K51=""),"Review",IF(ISNUMBER(K51),"Sent",IF(OR(NOT(ISNUMBER(I51)),NOT(ISNUMBER(Assumptions!$B$5))),"Review",IF(TODAY()&gt;I51,"Overdue",IF(I51-TODAY()&lt;=Assumptions!$B$5,"Due Soon","Scheduled"))))))))),"Review")</f>
        <v/>
      </c>
      <c r="O51" s="21">
        <f>IFERROR(IF(A51="","",IF(OR(B51="",NOT(ISNUMBER(C51)),NOT(ISNUMBER(D51)),NOT(ISNUMBER(G51)),NOT(ISNUMBER(H51)),L51="",M51=""),"Missing or invalid input",IF(OR(NOT(ISNUMBER(Assumptions!$B$6)),NOT(ISNUMBER(Assumptions!$B$7)),G51&lt;&gt;INT(G51),G51&lt;Assumptions!$B$6,G51&gt;Assumptions!$B$7),"Review notice period",IF(OR(C51&lt;0,D51&lt;0,NOT(ISNUMBER(Assumptions!$B$8)),C51&gt;Assumptions!$B$8,D51&gt;Assumptions!$B$8),"Review amount",IF(D51&lt;=C51,"Review rate",IF(AND(ISNUMBER(F51),ISNUMBER(Assumptions!$B$9),F51&gt;Assumptions!$B$9),"Review increase %",IF(AND(M51="Sent",K51=""),"Add sent date",IF(AND(M51&lt;&gt;"Sent",ISNUMBER(K51)),"Review status",IF(AND(ISNUMBER(K51),ISNUMBER(I51),K51&gt;I51),"Sent after due date",""))))))))),"Review input")</f>
        <v/>
      </c>
      <c r="P51" s="13" t="n"/>
    </row>
    <row r="52" ht="30" customHeight="1">
      <c r="A52" s="13" t="n"/>
      <c r="B52" s="14" t="n"/>
      <c r="C52" s="15" t="n"/>
      <c r="D52" s="15" t="n"/>
      <c r="E52" s="9">
        <f>IFERROR(IF(OR(NOT(ISNUMBER(C52)),NOT(ISNUMBER(D52))),"",D52-C52),"")</f>
        <v/>
      </c>
      <c r="F52" s="10">
        <f>IFERROR(IF(OR(NOT(ISNUMBER(C52)),NOT(ISNUMBER(D52)),C52=0),"",(D52-C52)/C52),"")</f>
        <v/>
      </c>
      <c r="G52" s="30" t="n"/>
      <c r="H52" s="18" t="n"/>
      <c r="I52" s="22">
        <f>IFERROR(IF(OR(NOT(ISNUMBER(H52)),NOT(ISNUMBER(Assumptions!$B$4))),"",H52+Assumptions!$B$4),"")</f>
        <v/>
      </c>
      <c r="J52" s="22">
        <f>IFERROR(IF(OR(NOT(ISNUMBER(I52)),NOT(ISNUMBER(G52))),"",I52+G52),"")</f>
        <v/>
      </c>
      <c r="K52" s="18" t="n"/>
      <c r="L52" s="13" t="n"/>
      <c r="M52" s="14" t="n"/>
      <c r="N52" s="23">
        <f>IFERROR(IF(A52="","",IF(M52="","Review",IF(M52="Canceled","Canceled",IF(M52="On Hold","On Hold",IF(AND(M52="Sent",K52=""),"Review",IF(ISNUMBER(K52),"Sent",IF(OR(NOT(ISNUMBER(I52)),NOT(ISNUMBER(Assumptions!$B$5))),"Review",IF(TODAY()&gt;I52,"Overdue",IF(I52-TODAY()&lt;=Assumptions!$B$5,"Due Soon","Scheduled"))))))))),"Review")</f>
        <v/>
      </c>
      <c r="O52" s="24">
        <f>IFERROR(IF(A52="","",IF(OR(B52="",NOT(ISNUMBER(C52)),NOT(ISNUMBER(D52)),NOT(ISNUMBER(G52)),NOT(ISNUMBER(H52)),L52="",M52=""),"Missing or invalid input",IF(OR(NOT(ISNUMBER(Assumptions!$B$6)),NOT(ISNUMBER(Assumptions!$B$7)),G52&lt;&gt;INT(G52),G52&lt;Assumptions!$B$6,G52&gt;Assumptions!$B$7),"Review notice period",IF(OR(C52&lt;0,D52&lt;0,NOT(ISNUMBER(Assumptions!$B$8)),C52&gt;Assumptions!$B$8,D52&gt;Assumptions!$B$8),"Review amount",IF(D52&lt;=C52,"Review rate",IF(AND(ISNUMBER(F52),ISNUMBER(Assumptions!$B$9),F52&gt;Assumptions!$B$9),"Review increase %",IF(AND(M52="Sent",K52=""),"Add sent date",IF(AND(M52&lt;&gt;"Sent",ISNUMBER(K52)),"Review status",IF(AND(ISNUMBER(K52),ISNUMBER(I52),K52&gt;I52),"Sent after due date",""))))))))),"Review input")</f>
        <v/>
      </c>
      <c r="P52" s="13" t="n"/>
    </row>
    <row r="53" ht="30" customHeight="1">
      <c r="A53" s="13" t="n"/>
      <c r="B53" s="14" t="n"/>
      <c r="C53" s="15" t="n"/>
      <c r="D53" s="15" t="n"/>
      <c r="E53" s="7">
        <f>IFERROR(IF(OR(NOT(ISNUMBER(C53)),NOT(ISNUMBER(D53))),"",D53-C53),"")</f>
        <v/>
      </c>
      <c r="F53" s="16">
        <f>IFERROR(IF(OR(NOT(ISNUMBER(C53)),NOT(ISNUMBER(D53)),C53=0),"",(D53-C53)/C53),"")</f>
        <v/>
      </c>
      <c r="G53" s="30" t="n"/>
      <c r="H53" s="18" t="n"/>
      <c r="I53" s="19">
        <f>IFERROR(IF(OR(NOT(ISNUMBER(H53)),NOT(ISNUMBER(Assumptions!$B$4))),"",H53+Assumptions!$B$4),"")</f>
        <v/>
      </c>
      <c r="J53" s="19">
        <f>IFERROR(IF(OR(NOT(ISNUMBER(I53)),NOT(ISNUMBER(G53))),"",I53+G53),"")</f>
        <v/>
      </c>
      <c r="K53" s="18" t="n"/>
      <c r="L53" s="13" t="n"/>
      <c r="M53" s="14" t="n"/>
      <c r="N53" s="20">
        <f>IFERROR(IF(A53="","",IF(M53="","Review",IF(M53="Canceled","Canceled",IF(M53="On Hold","On Hold",IF(AND(M53="Sent",K53=""),"Review",IF(ISNUMBER(K53),"Sent",IF(OR(NOT(ISNUMBER(I53)),NOT(ISNUMBER(Assumptions!$B$5))),"Review",IF(TODAY()&gt;I53,"Overdue",IF(I53-TODAY()&lt;=Assumptions!$B$5,"Due Soon","Scheduled"))))))))),"Review")</f>
        <v/>
      </c>
      <c r="O53" s="21">
        <f>IFERROR(IF(A53="","",IF(OR(B53="",NOT(ISNUMBER(C53)),NOT(ISNUMBER(D53)),NOT(ISNUMBER(G53)),NOT(ISNUMBER(H53)),L53="",M53=""),"Missing or invalid input",IF(OR(NOT(ISNUMBER(Assumptions!$B$6)),NOT(ISNUMBER(Assumptions!$B$7)),G53&lt;&gt;INT(G53),G53&lt;Assumptions!$B$6,G53&gt;Assumptions!$B$7),"Review notice period",IF(OR(C53&lt;0,D53&lt;0,NOT(ISNUMBER(Assumptions!$B$8)),C53&gt;Assumptions!$B$8,D53&gt;Assumptions!$B$8),"Review amount",IF(D53&lt;=C53,"Review rate",IF(AND(ISNUMBER(F53),ISNUMBER(Assumptions!$B$9),F53&gt;Assumptions!$B$9),"Review increase %",IF(AND(M53="Sent",K53=""),"Add sent date",IF(AND(M53&lt;&gt;"Sent",ISNUMBER(K53)),"Review status",IF(AND(ISNUMBER(K53),ISNUMBER(I53),K53&gt;I53),"Sent after due date",""))))))))),"Review input")</f>
        <v/>
      </c>
      <c r="P53" s="13" t="n"/>
    </row>
    <row r="54" ht="30" customHeight="1">
      <c r="A54" s="13" t="n"/>
      <c r="B54" s="14" t="n"/>
      <c r="C54" s="15" t="n"/>
      <c r="D54" s="15" t="n"/>
      <c r="E54" s="9">
        <f>IFERROR(IF(OR(NOT(ISNUMBER(C54)),NOT(ISNUMBER(D54))),"",D54-C54),"")</f>
        <v/>
      </c>
      <c r="F54" s="10">
        <f>IFERROR(IF(OR(NOT(ISNUMBER(C54)),NOT(ISNUMBER(D54)),C54=0),"",(D54-C54)/C54),"")</f>
        <v/>
      </c>
      <c r="G54" s="30" t="n"/>
      <c r="H54" s="18" t="n"/>
      <c r="I54" s="22">
        <f>IFERROR(IF(OR(NOT(ISNUMBER(H54)),NOT(ISNUMBER(Assumptions!$B$4))),"",H54+Assumptions!$B$4),"")</f>
        <v/>
      </c>
      <c r="J54" s="22">
        <f>IFERROR(IF(OR(NOT(ISNUMBER(I54)),NOT(ISNUMBER(G54))),"",I54+G54),"")</f>
        <v/>
      </c>
      <c r="K54" s="18" t="n"/>
      <c r="L54" s="13" t="n"/>
      <c r="M54" s="14" t="n"/>
      <c r="N54" s="23">
        <f>IFERROR(IF(A54="","",IF(M54="","Review",IF(M54="Canceled","Canceled",IF(M54="On Hold","On Hold",IF(AND(M54="Sent",K54=""),"Review",IF(ISNUMBER(K54),"Sent",IF(OR(NOT(ISNUMBER(I54)),NOT(ISNUMBER(Assumptions!$B$5))),"Review",IF(TODAY()&gt;I54,"Overdue",IF(I54-TODAY()&lt;=Assumptions!$B$5,"Due Soon","Scheduled"))))))))),"Review")</f>
        <v/>
      </c>
      <c r="O54" s="24">
        <f>IFERROR(IF(A54="","",IF(OR(B54="",NOT(ISNUMBER(C54)),NOT(ISNUMBER(D54)),NOT(ISNUMBER(G54)),NOT(ISNUMBER(H54)),L54="",M54=""),"Missing or invalid input",IF(OR(NOT(ISNUMBER(Assumptions!$B$6)),NOT(ISNUMBER(Assumptions!$B$7)),G54&lt;&gt;INT(G54),G54&lt;Assumptions!$B$6,G54&gt;Assumptions!$B$7),"Review notice period",IF(OR(C54&lt;0,D54&lt;0,NOT(ISNUMBER(Assumptions!$B$8)),C54&gt;Assumptions!$B$8,D54&gt;Assumptions!$B$8),"Review amount",IF(D54&lt;=C54,"Review rate",IF(AND(ISNUMBER(F54),ISNUMBER(Assumptions!$B$9),F54&gt;Assumptions!$B$9),"Review increase %",IF(AND(M54="Sent",K54=""),"Add sent date",IF(AND(M54&lt;&gt;"Sent",ISNUMBER(K54)),"Review status",IF(AND(ISNUMBER(K54),ISNUMBER(I54),K54&gt;I54),"Sent after due date",""))))))))),"Review input")</f>
        <v/>
      </c>
      <c r="P54" s="13" t="n"/>
    </row>
    <row r="55" ht="30" customHeight="1">
      <c r="A55" s="13" t="n"/>
      <c r="B55" s="14" t="n"/>
      <c r="C55" s="15" t="n"/>
      <c r="D55" s="15" t="n"/>
      <c r="E55" s="7">
        <f>IFERROR(IF(OR(NOT(ISNUMBER(C55)),NOT(ISNUMBER(D55))),"",D55-C55),"")</f>
        <v/>
      </c>
      <c r="F55" s="16">
        <f>IFERROR(IF(OR(NOT(ISNUMBER(C55)),NOT(ISNUMBER(D55)),C55=0),"",(D55-C55)/C55),"")</f>
        <v/>
      </c>
      <c r="G55" s="30" t="n"/>
      <c r="H55" s="18" t="n"/>
      <c r="I55" s="19">
        <f>IFERROR(IF(OR(NOT(ISNUMBER(H55)),NOT(ISNUMBER(Assumptions!$B$4))),"",H55+Assumptions!$B$4),"")</f>
        <v/>
      </c>
      <c r="J55" s="19">
        <f>IFERROR(IF(OR(NOT(ISNUMBER(I55)),NOT(ISNUMBER(G55))),"",I55+G55),"")</f>
        <v/>
      </c>
      <c r="K55" s="18" t="n"/>
      <c r="L55" s="13" t="n"/>
      <c r="M55" s="14" t="n"/>
      <c r="N55" s="20">
        <f>IFERROR(IF(A55="","",IF(M55="","Review",IF(M55="Canceled","Canceled",IF(M55="On Hold","On Hold",IF(AND(M55="Sent",K55=""),"Review",IF(ISNUMBER(K55),"Sent",IF(OR(NOT(ISNUMBER(I55)),NOT(ISNUMBER(Assumptions!$B$5))),"Review",IF(TODAY()&gt;I55,"Overdue",IF(I55-TODAY()&lt;=Assumptions!$B$5,"Due Soon","Scheduled"))))))))),"Review")</f>
        <v/>
      </c>
      <c r="O55" s="21">
        <f>IFERROR(IF(A55="","",IF(OR(B55="",NOT(ISNUMBER(C55)),NOT(ISNUMBER(D55)),NOT(ISNUMBER(G55)),NOT(ISNUMBER(H55)),L55="",M55=""),"Missing or invalid input",IF(OR(NOT(ISNUMBER(Assumptions!$B$6)),NOT(ISNUMBER(Assumptions!$B$7)),G55&lt;&gt;INT(G55),G55&lt;Assumptions!$B$6,G55&gt;Assumptions!$B$7),"Review notice period",IF(OR(C55&lt;0,D55&lt;0,NOT(ISNUMBER(Assumptions!$B$8)),C55&gt;Assumptions!$B$8,D55&gt;Assumptions!$B$8),"Review amount",IF(D55&lt;=C55,"Review rate",IF(AND(ISNUMBER(F55),ISNUMBER(Assumptions!$B$9),F55&gt;Assumptions!$B$9),"Review increase %",IF(AND(M55="Sent",K55=""),"Add sent date",IF(AND(M55&lt;&gt;"Sent",ISNUMBER(K55)),"Review status",IF(AND(ISNUMBER(K55),ISNUMBER(I55),K55&gt;I55),"Sent after due date",""))))))))),"Review input")</f>
        <v/>
      </c>
      <c r="P55" s="13" t="n"/>
    </row>
    <row r="56" ht="30" customHeight="1">
      <c r="A56" s="13" t="n"/>
      <c r="B56" s="14" t="n"/>
      <c r="C56" s="15" t="n"/>
      <c r="D56" s="15" t="n"/>
      <c r="E56" s="9">
        <f>IFERROR(IF(OR(NOT(ISNUMBER(C56)),NOT(ISNUMBER(D56))),"",D56-C56),"")</f>
        <v/>
      </c>
      <c r="F56" s="10">
        <f>IFERROR(IF(OR(NOT(ISNUMBER(C56)),NOT(ISNUMBER(D56)),C56=0),"",(D56-C56)/C56),"")</f>
        <v/>
      </c>
      <c r="G56" s="30" t="n"/>
      <c r="H56" s="18" t="n"/>
      <c r="I56" s="22">
        <f>IFERROR(IF(OR(NOT(ISNUMBER(H56)),NOT(ISNUMBER(Assumptions!$B$4))),"",H56+Assumptions!$B$4),"")</f>
        <v/>
      </c>
      <c r="J56" s="22">
        <f>IFERROR(IF(OR(NOT(ISNUMBER(I56)),NOT(ISNUMBER(G56))),"",I56+G56),"")</f>
        <v/>
      </c>
      <c r="K56" s="18" t="n"/>
      <c r="L56" s="13" t="n"/>
      <c r="M56" s="14" t="n"/>
      <c r="N56" s="23">
        <f>IFERROR(IF(A56="","",IF(M56="","Review",IF(M56="Canceled","Canceled",IF(M56="On Hold","On Hold",IF(AND(M56="Sent",K56=""),"Review",IF(ISNUMBER(K56),"Sent",IF(OR(NOT(ISNUMBER(I56)),NOT(ISNUMBER(Assumptions!$B$5))),"Review",IF(TODAY()&gt;I56,"Overdue",IF(I56-TODAY()&lt;=Assumptions!$B$5,"Due Soon","Scheduled"))))))))),"Review")</f>
        <v/>
      </c>
      <c r="O56" s="24">
        <f>IFERROR(IF(A56="","",IF(OR(B56="",NOT(ISNUMBER(C56)),NOT(ISNUMBER(D56)),NOT(ISNUMBER(G56)),NOT(ISNUMBER(H56)),L56="",M56=""),"Missing or invalid input",IF(OR(NOT(ISNUMBER(Assumptions!$B$6)),NOT(ISNUMBER(Assumptions!$B$7)),G56&lt;&gt;INT(G56),G56&lt;Assumptions!$B$6,G56&gt;Assumptions!$B$7),"Review notice period",IF(OR(C56&lt;0,D56&lt;0,NOT(ISNUMBER(Assumptions!$B$8)),C56&gt;Assumptions!$B$8,D56&gt;Assumptions!$B$8),"Review amount",IF(D56&lt;=C56,"Review rate",IF(AND(ISNUMBER(F56),ISNUMBER(Assumptions!$B$9),F56&gt;Assumptions!$B$9),"Review increase %",IF(AND(M56="Sent",K56=""),"Add sent date",IF(AND(M56&lt;&gt;"Sent",ISNUMBER(K56)),"Review status",IF(AND(ISNUMBER(K56),ISNUMBER(I56),K56&gt;I56),"Sent after due date",""))))))))),"Review input")</f>
        <v/>
      </c>
      <c r="P56" s="13" t="n"/>
    </row>
    <row r="57" ht="30" customHeight="1">
      <c r="A57" s="13" t="n"/>
      <c r="B57" s="14" t="n"/>
      <c r="C57" s="15" t="n"/>
      <c r="D57" s="15" t="n"/>
      <c r="E57" s="7">
        <f>IFERROR(IF(OR(NOT(ISNUMBER(C57)),NOT(ISNUMBER(D57))),"",D57-C57),"")</f>
        <v/>
      </c>
      <c r="F57" s="16">
        <f>IFERROR(IF(OR(NOT(ISNUMBER(C57)),NOT(ISNUMBER(D57)),C57=0),"",(D57-C57)/C57),"")</f>
        <v/>
      </c>
      <c r="G57" s="30" t="n"/>
      <c r="H57" s="18" t="n"/>
      <c r="I57" s="19">
        <f>IFERROR(IF(OR(NOT(ISNUMBER(H57)),NOT(ISNUMBER(Assumptions!$B$4))),"",H57+Assumptions!$B$4),"")</f>
        <v/>
      </c>
      <c r="J57" s="19">
        <f>IFERROR(IF(OR(NOT(ISNUMBER(I57)),NOT(ISNUMBER(G57))),"",I57+G57),"")</f>
        <v/>
      </c>
      <c r="K57" s="18" t="n"/>
      <c r="L57" s="13" t="n"/>
      <c r="M57" s="14" t="n"/>
      <c r="N57" s="20">
        <f>IFERROR(IF(A57="","",IF(M57="","Review",IF(M57="Canceled","Canceled",IF(M57="On Hold","On Hold",IF(AND(M57="Sent",K57=""),"Review",IF(ISNUMBER(K57),"Sent",IF(OR(NOT(ISNUMBER(I57)),NOT(ISNUMBER(Assumptions!$B$5))),"Review",IF(TODAY()&gt;I57,"Overdue",IF(I57-TODAY()&lt;=Assumptions!$B$5,"Due Soon","Scheduled"))))))))),"Review")</f>
        <v/>
      </c>
      <c r="O57" s="21">
        <f>IFERROR(IF(A57="","",IF(OR(B57="",NOT(ISNUMBER(C57)),NOT(ISNUMBER(D57)),NOT(ISNUMBER(G57)),NOT(ISNUMBER(H57)),L57="",M57=""),"Missing or invalid input",IF(OR(NOT(ISNUMBER(Assumptions!$B$6)),NOT(ISNUMBER(Assumptions!$B$7)),G57&lt;&gt;INT(G57),G57&lt;Assumptions!$B$6,G57&gt;Assumptions!$B$7),"Review notice period",IF(OR(C57&lt;0,D57&lt;0,NOT(ISNUMBER(Assumptions!$B$8)),C57&gt;Assumptions!$B$8,D57&gt;Assumptions!$B$8),"Review amount",IF(D57&lt;=C57,"Review rate",IF(AND(ISNUMBER(F57),ISNUMBER(Assumptions!$B$9),F57&gt;Assumptions!$B$9),"Review increase %",IF(AND(M57="Sent",K57=""),"Add sent date",IF(AND(M57&lt;&gt;"Sent",ISNUMBER(K57)),"Review status",IF(AND(ISNUMBER(K57),ISNUMBER(I57),K57&gt;I57),"Sent after due date",""))))))))),"Review input")</f>
        <v/>
      </c>
      <c r="P57" s="13" t="n"/>
    </row>
    <row r="58" ht="30" customHeight="1">
      <c r="A58" s="13" t="n"/>
      <c r="B58" s="14" t="n"/>
      <c r="C58" s="15" t="n"/>
      <c r="D58" s="15" t="n"/>
      <c r="E58" s="9">
        <f>IFERROR(IF(OR(NOT(ISNUMBER(C58)),NOT(ISNUMBER(D58))),"",D58-C58),"")</f>
        <v/>
      </c>
      <c r="F58" s="10">
        <f>IFERROR(IF(OR(NOT(ISNUMBER(C58)),NOT(ISNUMBER(D58)),C58=0),"",(D58-C58)/C58),"")</f>
        <v/>
      </c>
      <c r="G58" s="30" t="n"/>
      <c r="H58" s="18" t="n"/>
      <c r="I58" s="22">
        <f>IFERROR(IF(OR(NOT(ISNUMBER(H58)),NOT(ISNUMBER(Assumptions!$B$4))),"",H58+Assumptions!$B$4),"")</f>
        <v/>
      </c>
      <c r="J58" s="22">
        <f>IFERROR(IF(OR(NOT(ISNUMBER(I58)),NOT(ISNUMBER(G58))),"",I58+G58),"")</f>
        <v/>
      </c>
      <c r="K58" s="18" t="n"/>
      <c r="L58" s="13" t="n"/>
      <c r="M58" s="14" t="n"/>
      <c r="N58" s="23">
        <f>IFERROR(IF(A58="","",IF(M58="","Review",IF(M58="Canceled","Canceled",IF(M58="On Hold","On Hold",IF(AND(M58="Sent",K58=""),"Review",IF(ISNUMBER(K58),"Sent",IF(OR(NOT(ISNUMBER(I58)),NOT(ISNUMBER(Assumptions!$B$5))),"Review",IF(TODAY()&gt;I58,"Overdue",IF(I58-TODAY()&lt;=Assumptions!$B$5,"Due Soon","Scheduled"))))))))),"Review")</f>
        <v/>
      </c>
      <c r="O58" s="24">
        <f>IFERROR(IF(A58="","",IF(OR(B58="",NOT(ISNUMBER(C58)),NOT(ISNUMBER(D58)),NOT(ISNUMBER(G58)),NOT(ISNUMBER(H58)),L58="",M58=""),"Missing or invalid input",IF(OR(NOT(ISNUMBER(Assumptions!$B$6)),NOT(ISNUMBER(Assumptions!$B$7)),G58&lt;&gt;INT(G58),G58&lt;Assumptions!$B$6,G58&gt;Assumptions!$B$7),"Review notice period",IF(OR(C58&lt;0,D58&lt;0,NOT(ISNUMBER(Assumptions!$B$8)),C58&gt;Assumptions!$B$8,D58&gt;Assumptions!$B$8),"Review amount",IF(D58&lt;=C58,"Review rate",IF(AND(ISNUMBER(F58),ISNUMBER(Assumptions!$B$9),F58&gt;Assumptions!$B$9),"Review increase %",IF(AND(M58="Sent",K58=""),"Add sent date",IF(AND(M58&lt;&gt;"Sent",ISNUMBER(K58)),"Review status",IF(AND(ISNUMBER(K58),ISNUMBER(I58),K58&gt;I58),"Sent after due date",""))))))))),"Review input")</f>
        <v/>
      </c>
      <c r="P58" s="13" t="n"/>
    </row>
    <row r="59" ht="30" customHeight="1">
      <c r="A59" s="13" t="n"/>
      <c r="B59" s="14" t="n"/>
      <c r="C59" s="15" t="n"/>
      <c r="D59" s="15" t="n"/>
      <c r="E59" s="7">
        <f>IFERROR(IF(OR(NOT(ISNUMBER(C59)),NOT(ISNUMBER(D59))),"",D59-C59),"")</f>
        <v/>
      </c>
      <c r="F59" s="16">
        <f>IFERROR(IF(OR(NOT(ISNUMBER(C59)),NOT(ISNUMBER(D59)),C59=0),"",(D59-C59)/C59),"")</f>
        <v/>
      </c>
      <c r="G59" s="30" t="n"/>
      <c r="H59" s="18" t="n"/>
      <c r="I59" s="19">
        <f>IFERROR(IF(OR(NOT(ISNUMBER(H59)),NOT(ISNUMBER(Assumptions!$B$4))),"",H59+Assumptions!$B$4),"")</f>
        <v/>
      </c>
      <c r="J59" s="19">
        <f>IFERROR(IF(OR(NOT(ISNUMBER(I59)),NOT(ISNUMBER(G59))),"",I59+G59),"")</f>
        <v/>
      </c>
      <c r="K59" s="18" t="n"/>
      <c r="L59" s="13" t="n"/>
      <c r="M59" s="14" t="n"/>
      <c r="N59" s="20">
        <f>IFERROR(IF(A59="","",IF(M59="","Review",IF(M59="Canceled","Canceled",IF(M59="On Hold","On Hold",IF(AND(M59="Sent",K59=""),"Review",IF(ISNUMBER(K59),"Sent",IF(OR(NOT(ISNUMBER(I59)),NOT(ISNUMBER(Assumptions!$B$5))),"Review",IF(TODAY()&gt;I59,"Overdue",IF(I59-TODAY()&lt;=Assumptions!$B$5,"Due Soon","Scheduled"))))))))),"Review")</f>
        <v/>
      </c>
      <c r="O59" s="21">
        <f>IFERROR(IF(A59="","",IF(OR(B59="",NOT(ISNUMBER(C59)),NOT(ISNUMBER(D59)),NOT(ISNUMBER(G59)),NOT(ISNUMBER(H59)),L59="",M59=""),"Missing or invalid input",IF(OR(NOT(ISNUMBER(Assumptions!$B$6)),NOT(ISNUMBER(Assumptions!$B$7)),G59&lt;&gt;INT(G59),G59&lt;Assumptions!$B$6,G59&gt;Assumptions!$B$7),"Review notice period",IF(OR(C59&lt;0,D59&lt;0,NOT(ISNUMBER(Assumptions!$B$8)),C59&gt;Assumptions!$B$8,D59&gt;Assumptions!$B$8),"Review amount",IF(D59&lt;=C59,"Review rate",IF(AND(ISNUMBER(F59),ISNUMBER(Assumptions!$B$9),F59&gt;Assumptions!$B$9),"Review increase %",IF(AND(M59="Sent",K59=""),"Add sent date",IF(AND(M59&lt;&gt;"Sent",ISNUMBER(K59)),"Review status",IF(AND(ISNUMBER(K59),ISNUMBER(I59),K59&gt;I59),"Sent after due date",""))))))))),"Review input")</f>
        <v/>
      </c>
      <c r="P59" s="13" t="n"/>
    </row>
    <row r="60" ht="30" customHeight="1">
      <c r="A60" s="13" t="n"/>
      <c r="B60" s="14" t="n"/>
      <c r="C60" s="15" t="n"/>
      <c r="D60" s="15" t="n"/>
      <c r="E60" s="9">
        <f>IFERROR(IF(OR(NOT(ISNUMBER(C60)),NOT(ISNUMBER(D60))),"",D60-C60),"")</f>
        <v/>
      </c>
      <c r="F60" s="10">
        <f>IFERROR(IF(OR(NOT(ISNUMBER(C60)),NOT(ISNUMBER(D60)),C60=0),"",(D60-C60)/C60),"")</f>
        <v/>
      </c>
      <c r="G60" s="30" t="n"/>
      <c r="H60" s="18" t="n"/>
      <c r="I60" s="22">
        <f>IFERROR(IF(OR(NOT(ISNUMBER(H60)),NOT(ISNUMBER(Assumptions!$B$4))),"",H60+Assumptions!$B$4),"")</f>
        <v/>
      </c>
      <c r="J60" s="22">
        <f>IFERROR(IF(OR(NOT(ISNUMBER(I60)),NOT(ISNUMBER(G60))),"",I60+G60),"")</f>
        <v/>
      </c>
      <c r="K60" s="18" t="n"/>
      <c r="L60" s="13" t="n"/>
      <c r="M60" s="14" t="n"/>
      <c r="N60" s="23">
        <f>IFERROR(IF(A60="","",IF(M60="","Review",IF(M60="Canceled","Canceled",IF(M60="On Hold","On Hold",IF(AND(M60="Sent",K60=""),"Review",IF(ISNUMBER(K60),"Sent",IF(OR(NOT(ISNUMBER(I60)),NOT(ISNUMBER(Assumptions!$B$5))),"Review",IF(TODAY()&gt;I60,"Overdue",IF(I60-TODAY()&lt;=Assumptions!$B$5,"Due Soon","Scheduled"))))))))),"Review")</f>
        <v/>
      </c>
      <c r="O60" s="24">
        <f>IFERROR(IF(A60="","",IF(OR(B60="",NOT(ISNUMBER(C60)),NOT(ISNUMBER(D60)),NOT(ISNUMBER(G60)),NOT(ISNUMBER(H60)),L60="",M60=""),"Missing or invalid input",IF(OR(NOT(ISNUMBER(Assumptions!$B$6)),NOT(ISNUMBER(Assumptions!$B$7)),G60&lt;&gt;INT(G60),G60&lt;Assumptions!$B$6,G60&gt;Assumptions!$B$7),"Review notice period",IF(OR(C60&lt;0,D60&lt;0,NOT(ISNUMBER(Assumptions!$B$8)),C60&gt;Assumptions!$B$8,D60&gt;Assumptions!$B$8),"Review amount",IF(D60&lt;=C60,"Review rate",IF(AND(ISNUMBER(F60),ISNUMBER(Assumptions!$B$9),F60&gt;Assumptions!$B$9),"Review increase %",IF(AND(M60="Sent",K60=""),"Add sent date",IF(AND(M60&lt;&gt;"Sent",ISNUMBER(K60)),"Review status",IF(AND(ISNUMBER(K60),ISNUMBER(I60),K60&gt;I60),"Sent after due date",""))))))))),"Review input")</f>
        <v/>
      </c>
      <c r="P60" s="13" t="n"/>
    </row>
    <row r="61" ht="30" customHeight="1">
      <c r="A61" s="13" t="n"/>
      <c r="B61" s="14" t="n"/>
      <c r="C61" s="15" t="n"/>
      <c r="D61" s="15" t="n"/>
      <c r="E61" s="7">
        <f>IFERROR(IF(OR(NOT(ISNUMBER(C61)),NOT(ISNUMBER(D61))),"",D61-C61),"")</f>
        <v/>
      </c>
      <c r="F61" s="16">
        <f>IFERROR(IF(OR(NOT(ISNUMBER(C61)),NOT(ISNUMBER(D61)),C61=0),"",(D61-C61)/C61),"")</f>
        <v/>
      </c>
      <c r="G61" s="30" t="n"/>
      <c r="H61" s="18" t="n"/>
      <c r="I61" s="19">
        <f>IFERROR(IF(OR(NOT(ISNUMBER(H61)),NOT(ISNUMBER(Assumptions!$B$4))),"",H61+Assumptions!$B$4),"")</f>
        <v/>
      </c>
      <c r="J61" s="19">
        <f>IFERROR(IF(OR(NOT(ISNUMBER(I61)),NOT(ISNUMBER(G61))),"",I61+G61),"")</f>
        <v/>
      </c>
      <c r="K61" s="18" t="n"/>
      <c r="L61" s="13" t="n"/>
      <c r="M61" s="14" t="n"/>
      <c r="N61" s="20">
        <f>IFERROR(IF(A61="","",IF(M61="","Review",IF(M61="Canceled","Canceled",IF(M61="On Hold","On Hold",IF(AND(M61="Sent",K61=""),"Review",IF(ISNUMBER(K61),"Sent",IF(OR(NOT(ISNUMBER(I61)),NOT(ISNUMBER(Assumptions!$B$5))),"Review",IF(TODAY()&gt;I61,"Overdue",IF(I61-TODAY()&lt;=Assumptions!$B$5,"Due Soon","Scheduled"))))))))),"Review")</f>
        <v/>
      </c>
      <c r="O61" s="21">
        <f>IFERROR(IF(A61="","",IF(OR(B61="",NOT(ISNUMBER(C61)),NOT(ISNUMBER(D61)),NOT(ISNUMBER(G61)),NOT(ISNUMBER(H61)),L61="",M61=""),"Missing or invalid input",IF(OR(NOT(ISNUMBER(Assumptions!$B$6)),NOT(ISNUMBER(Assumptions!$B$7)),G61&lt;&gt;INT(G61),G61&lt;Assumptions!$B$6,G61&gt;Assumptions!$B$7),"Review notice period",IF(OR(C61&lt;0,D61&lt;0,NOT(ISNUMBER(Assumptions!$B$8)),C61&gt;Assumptions!$B$8,D61&gt;Assumptions!$B$8),"Review amount",IF(D61&lt;=C61,"Review rate",IF(AND(ISNUMBER(F61),ISNUMBER(Assumptions!$B$9),F61&gt;Assumptions!$B$9),"Review increase %",IF(AND(M61="Sent",K61=""),"Add sent date",IF(AND(M61&lt;&gt;"Sent",ISNUMBER(K61)),"Review status",IF(AND(ISNUMBER(K61),ISNUMBER(I61),K61&gt;I61),"Sent after due date",""))))))))),"Review input")</f>
        <v/>
      </c>
      <c r="P61" s="13" t="n"/>
    </row>
    <row r="62" ht="30" customHeight="1">
      <c r="A62" s="13" t="n"/>
      <c r="B62" s="14" t="n"/>
      <c r="C62" s="15" t="n"/>
      <c r="D62" s="15" t="n"/>
      <c r="E62" s="9">
        <f>IFERROR(IF(OR(NOT(ISNUMBER(C62)),NOT(ISNUMBER(D62))),"",D62-C62),"")</f>
        <v/>
      </c>
      <c r="F62" s="10">
        <f>IFERROR(IF(OR(NOT(ISNUMBER(C62)),NOT(ISNUMBER(D62)),C62=0),"",(D62-C62)/C62),"")</f>
        <v/>
      </c>
      <c r="G62" s="30" t="n"/>
      <c r="H62" s="18" t="n"/>
      <c r="I62" s="22">
        <f>IFERROR(IF(OR(NOT(ISNUMBER(H62)),NOT(ISNUMBER(Assumptions!$B$4))),"",H62+Assumptions!$B$4),"")</f>
        <v/>
      </c>
      <c r="J62" s="22">
        <f>IFERROR(IF(OR(NOT(ISNUMBER(I62)),NOT(ISNUMBER(G62))),"",I62+G62),"")</f>
        <v/>
      </c>
      <c r="K62" s="18" t="n"/>
      <c r="L62" s="13" t="n"/>
      <c r="M62" s="14" t="n"/>
      <c r="N62" s="23">
        <f>IFERROR(IF(A62="","",IF(M62="","Review",IF(M62="Canceled","Canceled",IF(M62="On Hold","On Hold",IF(AND(M62="Sent",K62=""),"Review",IF(ISNUMBER(K62),"Sent",IF(OR(NOT(ISNUMBER(I62)),NOT(ISNUMBER(Assumptions!$B$5))),"Review",IF(TODAY()&gt;I62,"Overdue",IF(I62-TODAY()&lt;=Assumptions!$B$5,"Due Soon","Scheduled"))))))))),"Review")</f>
        <v/>
      </c>
      <c r="O62" s="24">
        <f>IFERROR(IF(A62="","",IF(OR(B62="",NOT(ISNUMBER(C62)),NOT(ISNUMBER(D62)),NOT(ISNUMBER(G62)),NOT(ISNUMBER(H62)),L62="",M62=""),"Missing or invalid input",IF(OR(NOT(ISNUMBER(Assumptions!$B$6)),NOT(ISNUMBER(Assumptions!$B$7)),G62&lt;&gt;INT(G62),G62&lt;Assumptions!$B$6,G62&gt;Assumptions!$B$7),"Review notice period",IF(OR(C62&lt;0,D62&lt;0,NOT(ISNUMBER(Assumptions!$B$8)),C62&gt;Assumptions!$B$8,D62&gt;Assumptions!$B$8),"Review amount",IF(D62&lt;=C62,"Review rate",IF(AND(ISNUMBER(F62),ISNUMBER(Assumptions!$B$9),F62&gt;Assumptions!$B$9),"Review increase %",IF(AND(M62="Sent",K62=""),"Add sent date",IF(AND(M62&lt;&gt;"Sent",ISNUMBER(K62)),"Review status",IF(AND(ISNUMBER(K62),ISNUMBER(I62),K62&gt;I62),"Sent after due date",""))))))))),"Review input")</f>
        <v/>
      </c>
      <c r="P62" s="13" t="n"/>
    </row>
    <row r="63" ht="30" customHeight="1">
      <c r="A63" s="13" t="n"/>
      <c r="B63" s="14" t="n"/>
      <c r="C63" s="15" t="n"/>
      <c r="D63" s="15" t="n"/>
      <c r="E63" s="7">
        <f>IFERROR(IF(OR(NOT(ISNUMBER(C63)),NOT(ISNUMBER(D63))),"",D63-C63),"")</f>
        <v/>
      </c>
      <c r="F63" s="16">
        <f>IFERROR(IF(OR(NOT(ISNUMBER(C63)),NOT(ISNUMBER(D63)),C63=0),"",(D63-C63)/C63),"")</f>
        <v/>
      </c>
      <c r="G63" s="30" t="n"/>
      <c r="H63" s="18" t="n"/>
      <c r="I63" s="19">
        <f>IFERROR(IF(OR(NOT(ISNUMBER(H63)),NOT(ISNUMBER(Assumptions!$B$4))),"",H63+Assumptions!$B$4),"")</f>
        <v/>
      </c>
      <c r="J63" s="19">
        <f>IFERROR(IF(OR(NOT(ISNUMBER(I63)),NOT(ISNUMBER(G63))),"",I63+G63),"")</f>
        <v/>
      </c>
      <c r="K63" s="18" t="n"/>
      <c r="L63" s="13" t="n"/>
      <c r="M63" s="14" t="n"/>
      <c r="N63" s="20">
        <f>IFERROR(IF(A63="","",IF(M63="","Review",IF(M63="Canceled","Canceled",IF(M63="On Hold","On Hold",IF(AND(M63="Sent",K63=""),"Review",IF(ISNUMBER(K63),"Sent",IF(OR(NOT(ISNUMBER(I63)),NOT(ISNUMBER(Assumptions!$B$5))),"Review",IF(TODAY()&gt;I63,"Overdue",IF(I63-TODAY()&lt;=Assumptions!$B$5,"Due Soon","Scheduled"))))))))),"Review")</f>
        <v/>
      </c>
      <c r="O63" s="21">
        <f>IFERROR(IF(A63="","",IF(OR(B63="",NOT(ISNUMBER(C63)),NOT(ISNUMBER(D63)),NOT(ISNUMBER(G63)),NOT(ISNUMBER(H63)),L63="",M63=""),"Missing or invalid input",IF(OR(NOT(ISNUMBER(Assumptions!$B$6)),NOT(ISNUMBER(Assumptions!$B$7)),G63&lt;&gt;INT(G63),G63&lt;Assumptions!$B$6,G63&gt;Assumptions!$B$7),"Review notice period",IF(OR(C63&lt;0,D63&lt;0,NOT(ISNUMBER(Assumptions!$B$8)),C63&gt;Assumptions!$B$8,D63&gt;Assumptions!$B$8),"Review amount",IF(D63&lt;=C63,"Review rate",IF(AND(ISNUMBER(F63),ISNUMBER(Assumptions!$B$9),F63&gt;Assumptions!$B$9),"Review increase %",IF(AND(M63="Sent",K63=""),"Add sent date",IF(AND(M63&lt;&gt;"Sent",ISNUMBER(K63)),"Review status",IF(AND(ISNUMBER(K63),ISNUMBER(I63),K63&gt;I63),"Sent after due date",""))))))))),"Review input")</f>
        <v/>
      </c>
      <c r="P63" s="13" t="n"/>
    </row>
    <row r="64" ht="30" customHeight="1">
      <c r="A64" s="13" t="n"/>
      <c r="B64" s="14" t="n"/>
      <c r="C64" s="15" t="n"/>
      <c r="D64" s="15" t="n"/>
      <c r="E64" s="9">
        <f>IFERROR(IF(OR(NOT(ISNUMBER(C64)),NOT(ISNUMBER(D64))),"",D64-C64),"")</f>
        <v/>
      </c>
      <c r="F64" s="10">
        <f>IFERROR(IF(OR(NOT(ISNUMBER(C64)),NOT(ISNUMBER(D64)),C64=0),"",(D64-C64)/C64),"")</f>
        <v/>
      </c>
      <c r="G64" s="30" t="n"/>
      <c r="H64" s="18" t="n"/>
      <c r="I64" s="22">
        <f>IFERROR(IF(OR(NOT(ISNUMBER(H64)),NOT(ISNUMBER(Assumptions!$B$4))),"",H64+Assumptions!$B$4),"")</f>
        <v/>
      </c>
      <c r="J64" s="22">
        <f>IFERROR(IF(OR(NOT(ISNUMBER(I64)),NOT(ISNUMBER(G64))),"",I64+G64),"")</f>
        <v/>
      </c>
      <c r="K64" s="18" t="n"/>
      <c r="L64" s="13" t="n"/>
      <c r="M64" s="14" t="n"/>
      <c r="N64" s="23">
        <f>IFERROR(IF(A64="","",IF(M64="","Review",IF(M64="Canceled","Canceled",IF(M64="On Hold","On Hold",IF(AND(M64="Sent",K64=""),"Review",IF(ISNUMBER(K64),"Sent",IF(OR(NOT(ISNUMBER(I64)),NOT(ISNUMBER(Assumptions!$B$5))),"Review",IF(TODAY()&gt;I64,"Overdue",IF(I64-TODAY()&lt;=Assumptions!$B$5,"Due Soon","Scheduled"))))))))),"Review")</f>
        <v/>
      </c>
      <c r="O64" s="24">
        <f>IFERROR(IF(A64="","",IF(OR(B64="",NOT(ISNUMBER(C64)),NOT(ISNUMBER(D64)),NOT(ISNUMBER(G64)),NOT(ISNUMBER(H64)),L64="",M64=""),"Missing or invalid input",IF(OR(NOT(ISNUMBER(Assumptions!$B$6)),NOT(ISNUMBER(Assumptions!$B$7)),G64&lt;&gt;INT(G64),G64&lt;Assumptions!$B$6,G64&gt;Assumptions!$B$7),"Review notice period",IF(OR(C64&lt;0,D64&lt;0,NOT(ISNUMBER(Assumptions!$B$8)),C64&gt;Assumptions!$B$8,D64&gt;Assumptions!$B$8),"Review amount",IF(D64&lt;=C64,"Review rate",IF(AND(ISNUMBER(F64),ISNUMBER(Assumptions!$B$9),F64&gt;Assumptions!$B$9),"Review increase %",IF(AND(M64="Sent",K64=""),"Add sent date",IF(AND(M64&lt;&gt;"Sent",ISNUMBER(K64)),"Review status",IF(AND(ISNUMBER(K64),ISNUMBER(I64),K64&gt;I64),"Sent after due date",""))))))))),"Review input")</f>
        <v/>
      </c>
      <c r="P64" s="13" t="n"/>
    </row>
    <row r="65" ht="30" customHeight="1">
      <c r="A65" s="13" t="n"/>
      <c r="B65" s="14" t="n"/>
      <c r="C65" s="15" t="n"/>
      <c r="D65" s="15" t="n"/>
      <c r="E65" s="7">
        <f>IFERROR(IF(OR(NOT(ISNUMBER(C65)),NOT(ISNUMBER(D65))),"",D65-C65),"")</f>
        <v/>
      </c>
      <c r="F65" s="16">
        <f>IFERROR(IF(OR(NOT(ISNUMBER(C65)),NOT(ISNUMBER(D65)),C65=0),"",(D65-C65)/C65),"")</f>
        <v/>
      </c>
      <c r="G65" s="30" t="n"/>
      <c r="H65" s="18" t="n"/>
      <c r="I65" s="19">
        <f>IFERROR(IF(OR(NOT(ISNUMBER(H65)),NOT(ISNUMBER(Assumptions!$B$4))),"",H65+Assumptions!$B$4),"")</f>
        <v/>
      </c>
      <c r="J65" s="19">
        <f>IFERROR(IF(OR(NOT(ISNUMBER(I65)),NOT(ISNUMBER(G65))),"",I65+G65),"")</f>
        <v/>
      </c>
      <c r="K65" s="18" t="n"/>
      <c r="L65" s="13" t="n"/>
      <c r="M65" s="14" t="n"/>
      <c r="N65" s="20">
        <f>IFERROR(IF(A65="","",IF(M65="","Review",IF(M65="Canceled","Canceled",IF(M65="On Hold","On Hold",IF(AND(M65="Sent",K65=""),"Review",IF(ISNUMBER(K65),"Sent",IF(OR(NOT(ISNUMBER(I65)),NOT(ISNUMBER(Assumptions!$B$5))),"Review",IF(TODAY()&gt;I65,"Overdue",IF(I65-TODAY()&lt;=Assumptions!$B$5,"Due Soon","Scheduled"))))))))),"Review")</f>
        <v/>
      </c>
      <c r="O65" s="21">
        <f>IFERROR(IF(A65="","",IF(OR(B65="",NOT(ISNUMBER(C65)),NOT(ISNUMBER(D65)),NOT(ISNUMBER(G65)),NOT(ISNUMBER(H65)),L65="",M65=""),"Missing or invalid input",IF(OR(NOT(ISNUMBER(Assumptions!$B$6)),NOT(ISNUMBER(Assumptions!$B$7)),G65&lt;&gt;INT(G65),G65&lt;Assumptions!$B$6,G65&gt;Assumptions!$B$7),"Review notice period",IF(OR(C65&lt;0,D65&lt;0,NOT(ISNUMBER(Assumptions!$B$8)),C65&gt;Assumptions!$B$8,D65&gt;Assumptions!$B$8),"Review amount",IF(D65&lt;=C65,"Review rate",IF(AND(ISNUMBER(F65),ISNUMBER(Assumptions!$B$9),F65&gt;Assumptions!$B$9),"Review increase %",IF(AND(M65="Sent",K65=""),"Add sent date",IF(AND(M65&lt;&gt;"Sent",ISNUMBER(K65)),"Review status",IF(AND(ISNUMBER(K65),ISNUMBER(I65),K65&gt;I65),"Sent after due date",""))))))))),"Review input")</f>
        <v/>
      </c>
      <c r="P65" s="13" t="n"/>
    </row>
    <row r="66" ht="30" customHeight="1">
      <c r="A66" s="13" t="n"/>
      <c r="B66" s="14" t="n"/>
      <c r="C66" s="15" t="n"/>
      <c r="D66" s="15" t="n"/>
      <c r="E66" s="9">
        <f>IFERROR(IF(OR(NOT(ISNUMBER(C66)),NOT(ISNUMBER(D66))),"",D66-C66),"")</f>
        <v/>
      </c>
      <c r="F66" s="10">
        <f>IFERROR(IF(OR(NOT(ISNUMBER(C66)),NOT(ISNUMBER(D66)),C66=0),"",(D66-C66)/C66),"")</f>
        <v/>
      </c>
      <c r="G66" s="30" t="n"/>
      <c r="H66" s="18" t="n"/>
      <c r="I66" s="22">
        <f>IFERROR(IF(OR(NOT(ISNUMBER(H66)),NOT(ISNUMBER(Assumptions!$B$4))),"",H66+Assumptions!$B$4),"")</f>
        <v/>
      </c>
      <c r="J66" s="22">
        <f>IFERROR(IF(OR(NOT(ISNUMBER(I66)),NOT(ISNUMBER(G66))),"",I66+G66),"")</f>
        <v/>
      </c>
      <c r="K66" s="18" t="n"/>
      <c r="L66" s="13" t="n"/>
      <c r="M66" s="14" t="n"/>
      <c r="N66" s="23">
        <f>IFERROR(IF(A66="","",IF(M66="","Review",IF(M66="Canceled","Canceled",IF(M66="On Hold","On Hold",IF(AND(M66="Sent",K66=""),"Review",IF(ISNUMBER(K66),"Sent",IF(OR(NOT(ISNUMBER(I66)),NOT(ISNUMBER(Assumptions!$B$5))),"Review",IF(TODAY()&gt;I66,"Overdue",IF(I66-TODAY()&lt;=Assumptions!$B$5,"Due Soon","Scheduled"))))))))),"Review")</f>
        <v/>
      </c>
      <c r="O66" s="24">
        <f>IFERROR(IF(A66="","",IF(OR(B66="",NOT(ISNUMBER(C66)),NOT(ISNUMBER(D66)),NOT(ISNUMBER(G66)),NOT(ISNUMBER(H66)),L66="",M66=""),"Missing or invalid input",IF(OR(NOT(ISNUMBER(Assumptions!$B$6)),NOT(ISNUMBER(Assumptions!$B$7)),G66&lt;&gt;INT(G66),G66&lt;Assumptions!$B$6,G66&gt;Assumptions!$B$7),"Review notice period",IF(OR(C66&lt;0,D66&lt;0,NOT(ISNUMBER(Assumptions!$B$8)),C66&gt;Assumptions!$B$8,D66&gt;Assumptions!$B$8),"Review amount",IF(D66&lt;=C66,"Review rate",IF(AND(ISNUMBER(F66),ISNUMBER(Assumptions!$B$9),F66&gt;Assumptions!$B$9),"Review increase %",IF(AND(M66="Sent",K66=""),"Add sent date",IF(AND(M66&lt;&gt;"Sent",ISNUMBER(K66)),"Review status",IF(AND(ISNUMBER(K66),ISNUMBER(I66),K66&gt;I66),"Sent after due date",""))))))))),"Review input")</f>
        <v/>
      </c>
      <c r="P66" s="13" t="n"/>
    </row>
    <row r="67" ht="30" customHeight="1">
      <c r="A67" s="13" t="n"/>
      <c r="B67" s="14" t="n"/>
      <c r="C67" s="15" t="n"/>
      <c r="D67" s="15" t="n"/>
      <c r="E67" s="7">
        <f>IFERROR(IF(OR(NOT(ISNUMBER(C67)),NOT(ISNUMBER(D67))),"",D67-C67),"")</f>
        <v/>
      </c>
      <c r="F67" s="16">
        <f>IFERROR(IF(OR(NOT(ISNUMBER(C67)),NOT(ISNUMBER(D67)),C67=0),"",(D67-C67)/C67),"")</f>
        <v/>
      </c>
      <c r="G67" s="30" t="n"/>
      <c r="H67" s="18" t="n"/>
      <c r="I67" s="19">
        <f>IFERROR(IF(OR(NOT(ISNUMBER(H67)),NOT(ISNUMBER(Assumptions!$B$4))),"",H67+Assumptions!$B$4),"")</f>
        <v/>
      </c>
      <c r="J67" s="19">
        <f>IFERROR(IF(OR(NOT(ISNUMBER(I67)),NOT(ISNUMBER(G67))),"",I67+G67),"")</f>
        <v/>
      </c>
      <c r="K67" s="18" t="n"/>
      <c r="L67" s="13" t="n"/>
      <c r="M67" s="14" t="n"/>
      <c r="N67" s="20">
        <f>IFERROR(IF(A67="","",IF(M67="","Review",IF(M67="Canceled","Canceled",IF(M67="On Hold","On Hold",IF(AND(M67="Sent",K67=""),"Review",IF(ISNUMBER(K67),"Sent",IF(OR(NOT(ISNUMBER(I67)),NOT(ISNUMBER(Assumptions!$B$5))),"Review",IF(TODAY()&gt;I67,"Overdue",IF(I67-TODAY()&lt;=Assumptions!$B$5,"Due Soon","Scheduled"))))))))),"Review")</f>
        <v/>
      </c>
      <c r="O67" s="21">
        <f>IFERROR(IF(A67="","",IF(OR(B67="",NOT(ISNUMBER(C67)),NOT(ISNUMBER(D67)),NOT(ISNUMBER(G67)),NOT(ISNUMBER(H67)),L67="",M67=""),"Missing or invalid input",IF(OR(NOT(ISNUMBER(Assumptions!$B$6)),NOT(ISNUMBER(Assumptions!$B$7)),G67&lt;&gt;INT(G67),G67&lt;Assumptions!$B$6,G67&gt;Assumptions!$B$7),"Review notice period",IF(OR(C67&lt;0,D67&lt;0,NOT(ISNUMBER(Assumptions!$B$8)),C67&gt;Assumptions!$B$8,D67&gt;Assumptions!$B$8),"Review amount",IF(D67&lt;=C67,"Review rate",IF(AND(ISNUMBER(F67),ISNUMBER(Assumptions!$B$9),F67&gt;Assumptions!$B$9),"Review increase %",IF(AND(M67="Sent",K67=""),"Add sent date",IF(AND(M67&lt;&gt;"Sent",ISNUMBER(K67)),"Review status",IF(AND(ISNUMBER(K67),ISNUMBER(I67),K67&gt;I67),"Sent after due date",""))))))))),"Review input")</f>
        <v/>
      </c>
      <c r="P67" s="13" t="n"/>
    </row>
    <row r="68" ht="30" customHeight="1">
      <c r="A68" s="13" t="n"/>
      <c r="B68" s="14" t="n"/>
      <c r="C68" s="15" t="n"/>
      <c r="D68" s="15" t="n"/>
      <c r="E68" s="9">
        <f>IFERROR(IF(OR(NOT(ISNUMBER(C68)),NOT(ISNUMBER(D68))),"",D68-C68),"")</f>
        <v/>
      </c>
      <c r="F68" s="10">
        <f>IFERROR(IF(OR(NOT(ISNUMBER(C68)),NOT(ISNUMBER(D68)),C68=0),"",(D68-C68)/C68),"")</f>
        <v/>
      </c>
      <c r="G68" s="30" t="n"/>
      <c r="H68" s="18" t="n"/>
      <c r="I68" s="22">
        <f>IFERROR(IF(OR(NOT(ISNUMBER(H68)),NOT(ISNUMBER(Assumptions!$B$4))),"",H68+Assumptions!$B$4),"")</f>
        <v/>
      </c>
      <c r="J68" s="22">
        <f>IFERROR(IF(OR(NOT(ISNUMBER(I68)),NOT(ISNUMBER(G68))),"",I68+G68),"")</f>
        <v/>
      </c>
      <c r="K68" s="18" t="n"/>
      <c r="L68" s="13" t="n"/>
      <c r="M68" s="14" t="n"/>
      <c r="N68" s="23">
        <f>IFERROR(IF(A68="","",IF(M68="","Review",IF(M68="Canceled","Canceled",IF(M68="On Hold","On Hold",IF(AND(M68="Sent",K68=""),"Review",IF(ISNUMBER(K68),"Sent",IF(OR(NOT(ISNUMBER(I68)),NOT(ISNUMBER(Assumptions!$B$5))),"Review",IF(TODAY()&gt;I68,"Overdue",IF(I68-TODAY()&lt;=Assumptions!$B$5,"Due Soon","Scheduled"))))))))),"Review")</f>
        <v/>
      </c>
      <c r="O68" s="24">
        <f>IFERROR(IF(A68="","",IF(OR(B68="",NOT(ISNUMBER(C68)),NOT(ISNUMBER(D68)),NOT(ISNUMBER(G68)),NOT(ISNUMBER(H68)),L68="",M68=""),"Missing or invalid input",IF(OR(NOT(ISNUMBER(Assumptions!$B$6)),NOT(ISNUMBER(Assumptions!$B$7)),G68&lt;&gt;INT(G68),G68&lt;Assumptions!$B$6,G68&gt;Assumptions!$B$7),"Review notice period",IF(OR(C68&lt;0,D68&lt;0,NOT(ISNUMBER(Assumptions!$B$8)),C68&gt;Assumptions!$B$8,D68&gt;Assumptions!$B$8),"Review amount",IF(D68&lt;=C68,"Review rate",IF(AND(ISNUMBER(F68),ISNUMBER(Assumptions!$B$9),F68&gt;Assumptions!$B$9),"Review increase %",IF(AND(M68="Sent",K68=""),"Add sent date",IF(AND(M68&lt;&gt;"Sent",ISNUMBER(K68)),"Review status",IF(AND(ISNUMBER(K68),ISNUMBER(I68),K68&gt;I68),"Sent after due date",""))))))))),"Review input")</f>
        <v/>
      </c>
      <c r="P68" s="13" t="n"/>
    </row>
    <row r="69" ht="30" customHeight="1">
      <c r="A69" s="13" t="n"/>
      <c r="B69" s="14" t="n"/>
      <c r="C69" s="15" t="n"/>
      <c r="D69" s="15" t="n"/>
      <c r="E69" s="7">
        <f>IFERROR(IF(OR(NOT(ISNUMBER(C69)),NOT(ISNUMBER(D69))),"",D69-C69),"")</f>
        <v/>
      </c>
      <c r="F69" s="16">
        <f>IFERROR(IF(OR(NOT(ISNUMBER(C69)),NOT(ISNUMBER(D69)),C69=0),"",(D69-C69)/C69),"")</f>
        <v/>
      </c>
      <c r="G69" s="30" t="n"/>
      <c r="H69" s="18" t="n"/>
      <c r="I69" s="19">
        <f>IFERROR(IF(OR(NOT(ISNUMBER(H69)),NOT(ISNUMBER(Assumptions!$B$4))),"",H69+Assumptions!$B$4),"")</f>
        <v/>
      </c>
      <c r="J69" s="19">
        <f>IFERROR(IF(OR(NOT(ISNUMBER(I69)),NOT(ISNUMBER(G69))),"",I69+G69),"")</f>
        <v/>
      </c>
      <c r="K69" s="18" t="n"/>
      <c r="L69" s="13" t="n"/>
      <c r="M69" s="14" t="n"/>
      <c r="N69" s="20">
        <f>IFERROR(IF(A69="","",IF(M69="","Review",IF(M69="Canceled","Canceled",IF(M69="On Hold","On Hold",IF(AND(M69="Sent",K69=""),"Review",IF(ISNUMBER(K69),"Sent",IF(OR(NOT(ISNUMBER(I69)),NOT(ISNUMBER(Assumptions!$B$5))),"Review",IF(TODAY()&gt;I69,"Overdue",IF(I69-TODAY()&lt;=Assumptions!$B$5,"Due Soon","Scheduled"))))))))),"Review")</f>
        <v/>
      </c>
      <c r="O69" s="21">
        <f>IFERROR(IF(A69="","",IF(OR(B69="",NOT(ISNUMBER(C69)),NOT(ISNUMBER(D69)),NOT(ISNUMBER(G69)),NOT(ISNUMBER(H69)),L69="",M69=""),"Missing or invalid input",IF(OR(NOT(ISNUMBER(Assumptions!$B$6)),NOT(ISNUMBER(Assumptions!$B$7)),G69&lt;&gt;INT(G69),G69&lt;Assumptions!$B$6,G69&gt;Assumptions!$B$7),"Review notice period",IF(OR(C69&lt;0,D69&lt;0,NOT(ISNUMBER(Assumptions!$B$8)),C69&gt;Assumptions!$B$8,D69&gt;Assumptions!$B$8),"Review amount",IF(D69&lt;=C69,"Review rate",IF(AND(ISNUMBER(F69),ISNUMBER(Assumptions!$B$9),F69&gt;Assumptions!$B$9),"Review increase %",IF(AND(M69="Sent",K69=""),"Add sent date",IF(AND(M69&lt;&gt;"Sent",ISNUMBER(K69)),"Review status",IF(AND(ISNUMBER(K69),ISNUMBER(I69),K69&gt;I69),"Sent after due date",""))))))))),"Review input")</f>
        <v/>
      </c>
      <c r="P69" s="13" t="n"/>
    </row>
    <row r="70" ht="30" customHeight="1">
      <c r="A70" s="13" t="n"/>
      <c r="B70" s="14" t="n"/>
      <c r="C70" s="15" t="n"/>
      <c r="D70" s="15" t="n"/>
      <c r="E70" s="9">
        <f>IFERROR(IF(OR(NOT(ISNUMBER(C70)),NOT(ISNUMBER(D70))),"",D70-C70),"")</f>
        <v/>
      </c>
      <c r="F70" s="10">
        <f>IFERROR(IF(OR(NOT(ISNUMBER(C70)),NOT(ISNUMBER(D70)),C70=0),"",(D70-C70)/C70),"")</f>
        <v/>
      </c>
      <c r="G70" s="30" t="n"/>
      <c r="H70" s="18" t="n"/>
      <c r="I70" s="22">
        <f>IFERROR(IF(OR(NOT(ISNUMBER(H70)),NOT(ISNUMBER(Assumptions!$B$4))),"",H70+Assumptions!$B$4),"")</f>
        <v/>
      </c>
      <c r="J70" s="22">
        <f>IFERROR(IF(OR(NOT(ISNUMBER(I70)),NOT(ISNUMBER(G70))),"",I70+G70),"")</f>
        <v/>
      </c>
      <c r="K70" s="18" t="n"/>
      <c r="L70" s="13" t="n"/>
      <c r="M70" s="14" t="n"/>
      <c r="N70" s="23">
        <f>IFERROR(IF(A70="","",IF(M70="","Review",IF(M70="Canceled","Canceled",IF(M70="On Hold","On Hold",IF(AND(M70="Sent",K70=""),"Review",IF(ISNUMBER(K70),"Sent",IF(OR(NOT(ISNUMBER(I70)),NOT(ISNUMBER(Assumptions!$B$5))),"Review",IF(TODAY()&gt;I70,"Overdue",IF(I70-TODAY()&lt;=Assumptions!$B$5,"Due Soon","Scheduled"))))))))),"Review")</f>
        <v/>
      </c>
      <c r="O70" s="24">
        <f>IFERROR(IF(A70="","",IF(OR(B70="",NOT(ISNUMBER(C70)),NOT(ISNUMBER(D70)),NOT(ISNUMBER(G70)),NOT(ISNUMBER(H70)),L70="",M70=""),"Missing or invalid input",IF(OR(NOT(ISNUMBER(Assumptions!$B$6)),NOT(ISNUMBER(Assumptions!$B$7)),G70&lt;&gt;INT(G70),G70&lt;Assumptions!$B$6,G70&gt;Assumptions!$B$7),"Review notice period",IF(OR(C70&lt;0,D70&lt;0,NOT(ISNUMBER(Assumptions!$B$8)),C70&gt;Assumptions!$B$8,D70&gt;Assumptions!$B$8),"Review amount",IF(D70&lt;=C70,"Review rate",IF(AND(ISNUMBER(F70),ISNUMBER(Assumptions!$B$9),F70&gt;Assumptions!$B$9),"Review increase %",IF(AND(M70="Sent",K70=""),"Add sent date",IF(AND(M70&lt;&gt;"Sent",ISNUMBER(K70)),"Review status",IF(AND(ISNUMBER(K70),ISNUMBER(I70),K70&gt;I70),"Sent after due date",""))))))))),"Review input")</f>
        <v/>
      </c>
      <c r="P70" s="13" t="n"/>
    </row>
    <row r="71" ht="30" customHeight="1">
      <c r="A71" s="13" t="n"/>
      <c r="B71" s="14" t="n"/>
      <c r="C71" s="15" t="n"/>
      <c r="D71" s="15" t="n"/>
      <c r="E71" s="7">
        <f>IFERROR(IF(OR(NOT(ISNUMBER(C71)),NOT(ISNUMBER(D71))),"",D71-C71),"")</f>
        <v/>
      </c>
      <c r="F71" s="16">
        <f>IFERROR(IF(OR(NOT(ISNUMBER(C71)),NOT(ISNUMBER(D71)),C71=0),"",(D71-C71)/C71),"")</f>
        <v/>
      </c>
      <c r="G71" s="30" t="n"/>
      <c r="H71" s="18" t="n"/>
      <c r="I71" s="19">
        <f>IFERROR(IF(OR(NOT(ISNUMBER(H71)),NOT(ISNUMBER(Assumptions!$B$4))),"",H71+Assumptions!$B$4),"")</f>
        <v/>
      </c>
      <c r="J71" s="19">
        <f>IFERROR(IF(OR(NOT(ISNUMBER(I71)),NOT(ISNUMBER(G71))),"",I71+G71),"")</f>
        <v/>
      </c>
      <c r="K71" s="18" t="n"/>
      <c r="L71" s="13" t="n"/>
      <c r="M71" s="14" t="n"/>
      <c r="N71" s="20">
        <f>IFERROR(IF(A71="","",IF(M71="","Review",IF(M71="Canceled","Canceled",IF(M71="On Hold","On Hold",IF(AND(M71="Sent",K71=""),"Review",IF(ISNUMBER(K71),"Sent",IF(OR(NOT(ISNUMBER(I71)),NOT(ISNUMBER(Assumptions!$B$5))),"Review",IF(TODAY()&gt;I71,"Overdue",IF(I71-TODAY()&lt;=Assumptions!$B$5,"Due Soon","Scheduled"))))))))),"Review")</f>
        <v/>
      </c>
      <c r="O71" s="21">
        <f>IFERROR(IF(A71="","",IF(OR(B71="",NOT(ISNUMBER(C71)),NOT(ISNUMBER(D71)),NOT(ISNUMBER(G71)),NOT(ISNUMBER(H71)),L71="",M71=""),"Missing or invalid input",IF(OR(NOT(ISNUMBER(Assumptions!$B$6)),NOT(ISNUMBER(Assumptions!$B$7)),G71&lt;&gt;INT(G71),G71&lt;Assumptions!$B$6,G71&gt;Assumptions!$B$7),"Review notice period",IF(OR(C71&lt;0,D71&lt;0,NOT(ISNUMBER(Assumptions!$B$8)),C71&gt;Assumptions!$B$8,D71&gt;Assumptions!$B$8),"Review amount",IF(D71&lt;=C71,"Review rate",IF(AND(ISNUMBER(F71),ISNUMBER(Assumptions!$B$9),F71&gt;Assumptions!$B$9),"Review increase %",IF(AND(M71="Sent",K71=""),"Add sent date",IF(AND(M71&lt;&gt;"Sent",ISNUMBER(K71)),"Review status",IF(AND(ISNUMBER(K71),ISNUMBER(I71),K71&gt;I71),"Sent after due date",""))))))))),"Review input")</f>
        <v/>
      </c>
      <c r="P71" s="13" t="n"/>
    </row>
    <row r="72" ht="30" customHeight="1">
      <c r="A72" s="13" t="n"/>
      <c r="B72" s="14" t="n"/>
      <c r="C72" s="15" t="n"/>
      <c r="D72" s="15" t="n"/>
      <c r="E72" s="9">
        <f>IFERROR(IF(OR(NOT(ISNUMBER(C72)),NOT(ISNUMBER(D72))),"",D72-C72),"")</f>
        <v/>
      </c>
      <c r="F72" s="10">
        <f>IFERROR(IF(OR(NOT(ISNUMBER(C72)),NOT(ISNUMBER(D72)),C72=0),"",(D72-C72)/C72),"")</f>
        <v/>
      </c>
      <c r="G72" s="30" t="n"/>
      <c r="H72" s="18" t="n"/>
      <c r="I72" s="22">
        <f>IFERROR(IF(OR(NOT(ISNUMBER(H72)),NOT(ISNUMBER(Assumptions!$B$4))),"",H72+Assumptions!$B$4),"")</f>
        <v/>
      </c>
      <c r="J72" s="22">
        <f>IFERROR(IF(OR(NOT(ISNUMBER(I72)),NOT(ISNUMBER(G72))),"",I72+G72),"")</f>
        <v/>
      </c>
      <c r="K72" s="18" t="n"/>
      <c r="L72" s="13" t="n"/>
      <c r="M72" s="14" t="n"/>
      <c r="N72" s="23">
        <f>IFERROR(IF(A72="","",IF(M72="","Review",IF(M72="Canceled","Canceled",IF(M72="On Hold","On Hold",IF(AND(M72="Sent",K72=""),"Review",IF(ISNUMBER(K72),"Sent",IF(OR(NOT(ISNUMBER(I72)),NOT(ISNUMBER(Assumptions!$B$5))),"Review",IF(TODAY()&gt;I72,"Overdue",IF(I72-TODAY()&lt;=Assumptions!$B$5,"Due Soon","Scheduled"))))))))),"Review")</f>
        <v/>
      </c>
      <c r="O72" s="24">
        <f>IFERROR(IF(A72="","",IF(OR(B72="",NOT(ISNUMBER(C72)),NOT(ISNUMBER(D72)),NOT(ISNUMBER(G72)),NOT(ISNUMBER(H72)),L72="",M72=""),"Missing or invalid input",IF(OR(NOT(ISNUMBER(Assumptions!$B$6)),NOT(ISNUMBER(Assumptions!$B$7)),G72&lt;&gt;INT(G72),G72&lt;Assumptions!$B$6,G72&gt;Assumptions!$B$7),"Review notice period",IF(OR(C72&lt;0,D72&lt;0,NOT(ISNUMBER(Assumptions!$B$8)),C72&gt;Assumptions!$B$8,D72&gt;Assumptions!$B$8),"Review amount",IF(D72&lt;=C72,"Review rate",IF(AND(ISNUMBER(F72),ISNUMBER(Assumptions!$B$9),F72&gt;Assumptions!$B$9),"Review increase %",IF(AND(M72="Sent",K72=""),"Add sent date",IF(AND(M72&lt;&gt;"Sent",ISNUMBER(K72)),"Review status",IF(AND(ISNUMBER(K72),ISNUMBER(I72),K72&gt;I72),"Sent after due date",""))))))))),"Review input")</f>
        <v/>
      </c>
      <c r="P72" s="13" t="n"/>
    </row>
    <row r="73" ht="30" customHeight="1">
      <c r="A73" s="13" t="n"/>
      <c r="B73" s="14" t="n"/>
      <c r="C73" s="15" t="n"/>
      <c r="D73" s="15" t="n"/>
      <c r="E73" s="7">
        <f>IFERROR(IF(OR(NOT(ISNUMBER(C73)),NOT(ISNUMBER(D73))),"",D73-C73),"")</f>
        <v/>
      </c>
      <c r="F73" s="16">
        <f>IFERROR(IF(OR(NOT(ISNUMBER(C73)),NOT(ISNUMBER(D73)),C73=0),"",(D73-C73)/C73),"")</f>
        <v/>
      </c>
      <c r="G73" s="30" t="n"/>
      <c r="H73" s="18" t="n"/>
      <c r="I73" s="19">
        <f>IFERROR(IF(OR(NOT(ISNUMBER(H73)),NOT(ISNUMBER(Assumptions!$B$4))),"",H73+Assumptions!$B$4),"")</f>
        <v/>
      </c>
      <c r="J73" s="19">
        <f>IFERROR(IF(OR(NOT(ISNUMBER(I73)),NOT(ISNUMBER(G73))),"",I73+G73),"")</f>
        <v/>
      </c>
      <c r="K73" s="18" t="n"/>
      <c r="L73" s="13" t="n"/>
      <c r="M73" s="14" t="n"/>
      <c r="N73" s="20">
        <f>IFERROR(IF(A73="","",IF(M73="","Review",IF(M73="Canceled","Canceled",IF(M73="On Hold","On Hold",IF(AND(M73="Sent",K73=""),"Review",IF(ISNUMBER(K73),"Sent",IF(OR(NOT(ISNUMBER(I73)),NOT(ISNUMBER(Assumptions!$B$5))),"Review",IF(TODAY()&gt;I73,"Overdue",IF(I73-TODAY()&lt;=Assumptions!$B$5,"Due Soon","Scheduled"))))))))),"Review")</f>
        <v/>
      </c>
      <c r="O73" s="21">
        <f>IFERROR(IF(A73="","",IF(OR(B73="",NOT(ISNUMBER(C73)),NOT(ISNUMBER(D73)),NOT(ISNUMBER(G73)),NOT(ISNUMBER(H73)),L73="",M73=""),"Missing or invalid input",IF(OR(NOT(ISNUMBER(Assumptions!$B$6)),NOT(ISNUMBER(Assumptions!$B$7)),G73&lt;&gt;INT(G73),G73&lt;Assumptions!$B$6,G73&gt;Assumptions!$B$7),"Review notice period",IF(OR(C73&lt;0,D73&lt;0,NOT(ISNUMBER(Assumptions!$B$8)),C73&gt;Assumptions!$B$8,D73&gt;Assumptions!$B$8),"Review amount",IF(D73&lt;=C73,"Review rate",IF(AND(ISNUMBER(F73),ISNUMBER(Assumptions!$B$9),F73&gt;Assumptions!$B$9),"Review increase %",IF(AND(M73="Sent",K73=""),"Add sent date",IF(AND(M73&lt;&gt;"Sent",ISNUMBER(K73)),"Review status",IF(AND(ISNUMBER(K73),ISNUMBER(I73),K73&gt;I73),"Sent after due date",""))))))))),"Review input")</f>
        <v/>
      </c>
      <c r="P73" s="13" t="n"/>
    </row>
    <row r="74" ht="30" customHeight="1">
      <c r="A74" s="13" t="n"/>
      <c r="B74" s="14" t="n"/>
      <c r="C74" s="15" t="n"/>
      <c r="D74" s="15" t="n"/>
      <c r="E74" s="9">
        <f>IFERROR(IF(OR(NOT(ISNUMBER(C74)),NOT(ISNUMBER(D74))),"",D74-C74),"")</f>
        <v/>
      </c>
      <c r="F74" s="10">
        <f>IFERROR(IF(OR(NOT(ISNUMBER(C74)),NOT(ISNUMBER(D74)),C74=0),"",(D74-C74)/C74),"")</f>
        <v/>
      </c>
      <c r="G74" s="30" t="n"/>
      <c r="H74" s="18" t="n"/>
      <c r="I74" s="22">
        <f>IFERROR(IF(OR(NOT(ISNUMBER(H74)),NOT(ISNUMBER(Assumptions!$B$4))),"",H74+Assumptions!$B$4),"")</f>
        <v/>
      </c>
      <c r="J74" s="22">
        <f>IFERROR(IF(OR(NOT(ISNUMBER(I74)),NOT(ISNUMBER(G74))),"",I74+G74),"")</f>
        <v/>
      </c>
      <c r="K74" s="18" t="n"/>
      <c r="L74" s="13" t="n"/>
      <c r="M74" s="14" t="n"/>
      <c r="N74" s="23">
        <f>IFERROR(IF(A74="","",IF(M74="","Review",IF(M74="Canceled","Canceled",IF(M74="On Hold","On Hold",IF(AND(M74="Sent",K74=""),"Review",IF(ISNUMBER(K74),"Sent",IF(OR(NOT(ISNUMBER(I74)),NOT(ISNUMBER(Assumptions!$B$5))),"Review",IF(TODAY()&gt;I74,"Overdue",IF(I74-TODAY()&lt;=Assumptions!$B$5,"Due Soon","Scheduled"))))))))),"Review")</f>
        <v/>
      </c>
      <c r="O74" s="24">
        <f>IFERROR(IF(A74="","",IF(OR(B74="",NOT(ISNUMBER(C74)),NOT(ISNUMBER(D74)),NOT(ISNUMBER(G74)),NOT(ISNUMBER(H74)),L74="",M74=""),"Missing or invalid input",IF(OR(NOT(ISNUMBER(Assumptions!$B$6)),NOT(ISNUMBER(Assumptions!$B$7)),G74&lt;&gt;INT(G74),G74&lt;Assumptions!$B$6,G74&gt;Assumptions!$B$7),"Review notice period",IF(OR(C74&lt;0,D74&lt;0,NOT(ISNUMBER(Assumptions!$B$8)),C74&gt;Assumptions!$B$8,D74&gt;Assumptions!$B$8),"Review amount",IF(D74&lt;=C74,"Review rate",IF(AND(ISNUMBER(F74),ISNUMBER(Assumptions!$B$9),F74&gt;Assumptions!$B$9),"Review increase %",IF(AND(M74="Sent",K74=""),"Add sent date",IF(AND(M74&lt;&gt;"Sent",ISNUMBER(K74)),"Review status",IF(AND(ISNUMBER(K74),ISNUMBER(I74),K74&gt;I74),"Sent after due date",""))))))))),"Review input")</f>
        <v/>
      </c>
      <c r="P74" s="13" t="n"/>
    </row>
    <row r="75" ht="30" customHeight="1">
      <c r="A75" s="13" t="n"/>
      <c r="B75" s="14" t="n"/>
      <c r="C75" s="15" t="n"/>
      <c r="D75" s="15" t="n"/>
      <c r="E75" s="7">
        <f>IFERROR(IF(OR(NOT(ISNUMBER(C75)),NOT(ISNUMBER(D75))),"",D75-C75),"")</f>
        <v/>
      </c>
      <c r="F75" s="16">
        <f>IFERROR(IF(OR(NOT(ISNUMBER(C75)),NOT(ISNUMBER(D75)),C75=0),"",(D75-C75)/C75),"")</f>
        <v/>
      </c>
      <c r="G75" s="30" t="n"/>
      <c r="H75" s="18" t="n"/>
      <c r="I75" s="19">
        <f>IFERROR(IF(OR(NOT(ISNUMBER(H75)),NOT(ISNUMBER(Assumptions!$B$4))),"",H75+Assumptions!$B$4),"")</f>
        <v/>
      </c>
      <c r="J75" s="19">
        <f>IFERROR(IF(OR(NOT(ISNUMBER(I75)),NOT(ISNUMBER(G75))),"",I75+G75),"")</f>
        <v/>
      </c>
      <c r="K75" s="18" t="n"/>
      <c r="L75" s="13" t="n"/>
      <c r="M75" s="14" t="n"/>
      <c r="N75" s="20">
        <f>IFERROR(IF(A75="","",IF(M75="","Review",IF(M75="Canceled","Canceled",IF(M75="On Hold","On Hold",IF(AND(M75="Sent",K75=""),"Review",IF(ISNUMBER(K75),"Sent",IF(OR(NOT(ISNUMBER(I75)),NOT(ISNUMBER(Assumptions!$B$5))),"Review",IF(TODAY()&gt;I75,"Overdue",IF(I75-TODAY()&lt;=Assumptions!$B$5,"Due Soon","Scheduled"))))))))),"Review")</f>
        <v/>
      </c>
      <c r="O75" s="21">
        <f>IFERROR(IF(A75="","",IF(OR(B75="",NOT(ISNUMBER(C75)),NOT(ISNUMBER(D75)),NOT(ISNUMBER(G75)),NOT(ISNUMBER(H75)),L75="",M75=""),"Missing or invalid input",IF(OR(NOT(ISNUMBER(Assumptions!$B$6)),NOT(ISNUMBER(Assumptions!$B$7)),G75&lt;&gt;INT(G75),G75&lt;Assumptions!$B$6,G75&gt;Assumptions!$B$7),"Review notice period",IF(OR(C75&lt;0,D75&lt;0,NOT(ISNUMBER(Assumptions!$B$8)),C75&gt;Assumptions!$B$8,D75&gt;Assumptions!$B$8),"Review amount",IF(D75&lt;=C75,"Review rate",IF(AND(ISNUMBER(F75),ISNUMBER(Assumptions!$B$9),F75&gt;Assumptions!$B$9),"Review increase %",IF(AND(M75="Sent",K75=""),"Add sent date",IF(AND(M75&lt;&gt;"Sent",ISNUMBER(K75)),"Review status",IF(AND(ISNUMBER(K75),ISNUMBER(I75),K75&gt;I75),"Sent after due date",""))))))))),"Review input")</f>
        <v/>
      </c>
      <c r="P75" s="13" t="n"/>
    </row>
    <row r="76" ht="30" customHeight="1">
      <c r="A76" s="13" t="n"/>
      <c r="B76" s="14" t="n"/>
      <c r="C76" s="15" t="n"/>
      <c r="D76" s="15" t="n"/>
      <c r="E76" s="9">
        <f>IFERROR(IF(OR(NOT(ISNUMBER(C76)),NOT(ISNUMBER(D76))),"",D76-C76),"")</f>
        <v/>
      </c>
      <c r="F76" s="10">
        <f>IFERROR(IF(OR(NOT(ISNUMBER(C76)),NOT(ISNUMBER(D76)),C76=0),"",(D76-C76)/C76),"")</f>
        <v/>
      </c>
      <c r="G76" s="30" t="n"/>
      <c r="H76" s="18" t="n"/>
      <c r="I76" s="22">
        <f>IFERROR(IF(OR(NOT(ISNUMBER(H76)),NOT(ISNUMBER(Assumptions!$B$4))),"",H76+Assumptions!$B$4),"")</f>
        <v/>
      </c>
      <c r="J76" s="22">
        <f>IFERROR(IF(OR(NOT(ISNUMBER(I76)),NOT(ISNUMBER(G76))),"",I76+G76),"")</f>
        <v/>
      </c>
      <c r="K76" s="18" t="n"/>
      <c r="L76" s="13" t="n"/>
      <c r="M76" s="14" t="n"/>
      <c r="N76" s="23">
        <f>IFERROR(IF(A76="","",IF(M76="","Review",IF(M76="Canceled","Canceled",IF(M76="On Hold","On Hold",IF(AND(M76="Sent",K76=""),"Review",IF(ISNUMBER(K76),"Sent",IF(OR(NOT(ISNUMBER(I76)),NOT(ISNUMBER(Assumptions!$B$5))),"Review",IF(TODAY()&gt;I76,"Overdue",IF(I76-TODAY()&lt;=Assumptions!$B$5,"Due Soon","Scheduled"))))))))),"Review")</f>
        <v/>
      </c>
      <c r="O76" s="24">
        <f>IFERROR(IF(A76="","",IF(OR(B76="",NOT(ISNUMBER(C76)),NOT(ISNUMBER(D76)),NOT(ISNUMBER(G76)),NOT(ISNUMBER(H76)),L76="",M76=""),"Missing or invalid input",IF(OR(NOT(ISNUMBER(Assumptions!$B$6)),NOT(ISNUMBER(Assumptions!$B$7)),G76&lt;&gt;INT(G76),G76&lt;Assumptions!$B$6,G76&gt;Assumptions!$B$7),"Review notice period",IF(OR(C76&lt;0,D76&lt;0,NOT(ISNUMBER(Assumptions!$B$8)),C76&gt;Assumptions!$B$8,D76&gt;Assumptions!$B$8),"Review amount",IF(D76&lt;=C76,"Review rate",IF(AND(ISNUMBER(F76),ISNUMBER(Assumptions!$B$9),F76&gt;Assumptions!$B$9),"Review increase %",IF(AND(M76="Sent",K76=""),"Add sent date",IF(AND(M76&lt;&gt;"Sent",ISNUMBER(K76)),"Review status",IF(AND(ISNUMBER(K76),ISNUMBER(I76),K76&gt;I76),"Sent after due date",""))))))))),"Review input")</f>
        <v/>
      </c>
      <c r="P76" s="13" t="n"/>
    </row>
    <row r="77" ht="30" customHeight="1">
      <c r="A77" s="13" t="n"/>
      <c r="B77" s="14" t="n"/>
      <c r="C77" s="15" t="n"/>
      <c r="D77" s="15" t="n"/>
      <c r="E77" s="7">
        <f>IFERROR(IF(OR(NOT(ISNUMBER(C77)),NOT(ISNUMBER(D77))),"",D77-C77),"")</f>
        <v/>
      </c>
      <c r="F77" s="16">
        <f>IFERROR(IF(OR(NOT(ISNUMBER(C77)),NOT(ISNUMBER(D77)),C77=0),"",(D77-C77)/C77),"")</f>
        <v/>
      </c>
      <c r="G77" s="30" t="n"/>
      <c r="H77" s="18" t="n"/>
      <c r="I77" s="19">
        <f>IFERROR(IF(OR(NOT(ISNUMBER(H77)),NOT(ISNUMBER(Assumptions!$B$4))),"",H77+Assumptions!$B$4),"")</f>
        <v/>
      </c>
      <c r="J77" s="19">
        <f>IFERROR(IF(OR(NOT(ISNUMBER(I77)),NOT(ISNUMBER(G77))),"",I77+G77),"")</f>
        <v/>
      </c>
      <c r="K77" s="18" t="n"/>
      <c r="L77" s="13" t="n"/>
      <c r="M77" s="14" t="n"/>
      <c r="N77" s="20">
        <f>IFERROR(IF(A77="","",IF(M77="","Review",IF(M77="Canceled","Canceled",IF(M77="On Hold","On Hold",IF(AND(M77="Sent",K77=""),"Review",IF(ISNUMBER(K77),"Sent",IF(OR(NOT(ISNUMBER(I77)),NOT(ISNUMBER(Assumptions!$B$5))),"Review",IF(TODAY()&gt;I77,"Overdue",IF(I77-TODAY()&lt;=Assumptions!$B$5,"Due Soon","Scheduled"))))))))),"Review")</f>
        <v/>
      </c>
      <c r="O77" s="21">
        <f>IFERROR(IF(A77="","",IF(OR(B77="",NOT(ISNUMBER(C77)),NOT(ISNUMBER(D77)),NOT(ISNUMBER(G77)),NOT(ISNUMBER(H77)),L77="",M77=""),"Missing or invalid input",IF(OR(NOT(ISNUMBER(Assumptions!$B$6)),NOT(ISNUMBER(Assumptions!$B$7)),G77&lt;&gt;INT(G77),G77&lt;Assumptions!$B$6,G77&gt;Assumptions!$B$7),"Review notice period",IF(OR(C77&lt;0,D77&lt;0,NOT(ISNUMBER(Assumptions!$B$8)),C77&gt;Assumptions!$B$8,D77&gt;Assumptions!$B$8),"Review amount",IF(D77&lt;=C77,"Review rate",IF(AND(ISNUMBER(F77),ISNUMBER(Assumptions!$B$9),F77&gt;Assumptions!$B$9),"Review increase %",IF(AND(M77="Sent",K77=""),"Add sent date",IF(AND(M77&lt;&gt;"Sent",ISNUMBER(K77)),"Review status",IF(AND(ISNUMBER(K77),ISNUMBER(I77),K77&gt;I77),"Sent after due date",""))))))))),"Review input")</f>
        <v/>
      </c>
      <c r="P77" s="13" t="n"/>
    </row>
    <row r="78" ht="30" customHeight="1">
      <c r="A78" s="13" t="n"/>
      <c r="B78" s="14" t="n"/>
      <c r="C78" s="15" t="n"/>
      <c r="D78" s="15" t="n"/>
      <c r="E78" s="9">
        <f>IFERROR(IF(OR(NOT(ISNUMBER(C78)),NOT(ISNUMBER(D78))),"",D78-C78),"")</f>
        <v/>
      </c>
      <c r="F78" s="10">
        <f>IFERROR(IF(OR(NOT(ISNUMBER(C78)),NOT(ISNUMBER(D78)),C78=0),"",(D78-C78)/C78),"")</f>
        <v/>
      </c>
      <c r="G78" s="30" t="n"/>
      <c r="H78" s="18" t="n"/>
      <c r="I78" s="22">
        <f>IFERROR(IF(OR(NOT(ISNUMBER(H78)),NOT(ISNUMBER(Assumptions!$B$4))),"",H78+Assumptions!$B$4),"")</f>
        <v/>
      </c>
      <c r="J78" s="22">
        <f>IFERROR(IF(OR(NOT(ISNUMBER(I78)),NOT(ISNUMBER(G78))),"",I78+G78),"")</f>
        <v/>
      </c>
      <c r="K78" s="18" t="n"/>
      <c r="L78" s="13" t="n"/>
      <c r="M78" s="14" t="n"/>
      <c r="N78" s="23">
        <f>IFERROR(IF(A78="","",IF(M78="","Review",IF(M78="Canceled","Canceled",IF(M78="On Hold","On Hold",IF(AND(M78="Sent",K78=""),"Review",IF(ISNUMBER(K78),"Sent",IF(OR(NOT(ISNUMBER(I78)),NOT(ISNUMBER(Assumptions!$B$5))),"Review",IF(TODAY()&gt;I78,"Overdue",IF(I78-TODAY()&lt;=Assumptions!$B$5,"Due Soon","Scheduled"))))))))),"Review")</f>
        <v/>
      </c>
      <c r="O78" s="24">
        <f>IFERROR(IF(A78="","",IF(OR(B78="",NOT(ISNUMBER(C78)),NOT(ISNUMBER(D78)),NOT(ISNUMBER(G78)),NOT(ISNUMBER(H78)),L78="",M78=""),"Missing or invalid input",IF(OR(NOT(ISNUMBER(Assumptions!$B$6)),NOT(ISNUMBER(Assumptions!$B$7)),G78&lt;&gt;INT(G78),G78&lt;Assumptions!$B$6,G78&gt;Assumptions!$B$7),"Review notice period",IF(OR(C78&lt;0,D78&lt;0,NOT(ISNUMBER(Assumptions!$B$8)),C78&gt;Assumptions!$B$8,D78&gt;Assumptions!$B$8),"Review amount",IF(D78&lt;=C78,"Review rate",IF(AND(ISNUMBER(F78),ISNUMBER(Assumptions!$B$9),F78&gt;Assumptions!$B$9),"Review increase %",IF(AND(M78="Sent",K78=""),"Add sent date",IF(AND(M78&lt;&gt;"Sent",ISNUMBER(K78)),"Review status",IF(AND(ISNUMBER(K78),ISNUMBER(I78),K78&gt;I78),"Sent after due date",""))))))))),"Review input")</f>
        <v/>
      </c>
      <c r="P78" s="13" t="n"/>
    </row>
    <row r="79" ht="30" customHeight="1">
      <c r="A79" s="13" t="n"/>
      <c r="B79" s="14" t="n"/>
      <c r="C79" s="15" t="n"/>
      <c r="D79" s="15" t="n"/>
      <c r="E79" s="7">
        <f>IFERROR(IF(OR(NOT(ISNUMBER(C79)),NOT(ISNUMBER(D79))),"",D79-C79),"")</f>
        <v/>
      </c>
      <c r="F79" s="16">
        <f>IFERROR(IF(OR(NOT(ISNUMBER(C79)),NOT(ISNUMBER(D79)),C79=0),"",(D79-C79)/C79),"")</f>
        <v/>
      </c>
      <c r="G79" s="30" t="n"/>
      <c r="H79" s="18" t="n"/>
      <c r="I79" s="19">
        <f>IFERROR(IF(OR(NOT(ISNUMBER(H79)),NOT(ISNUMBER(Assumptions!$B$4))),"",H79+Assumptions!$B$4),"")</f>
        <v/>
      </c>
      <c r="J79" s="19">
        <f>IFERROR(IF(OR(NOT(ISNUMBER(I79)),NOT(ISNUMBER(G79))),"",I79+G79),"")</f>
        <v/>
      </c>
      <c r="K79" s="18" t="n"/>
      <c r="L79" s="13" t="n"/>
      <c r="M79" s="14" t="n"/>
      <c r="N79" s="20">
        <f>IFERROR(IF(A79="","",IF(M79="","Review",IF(M79="Canceled","Canceled",IF(M79="On Hold","On Hold",IF(AND(M79="Sent",K79=""),"Review",IF(ISNUMBER(K79),"Sent",IF(OR(NOT(ISNUMBER(I79)),NOT(ISNUMBER(Assumptions!$B$5))),"Review",IF(TODAY()&gt;I79,"Overdue",IF(I79-TODAY()&lt;=Assumptions!$B$5,"Due Soon","Scheduled"))))))))),"Review")</f>
        <v/>
      </c>
      <c r="O79" s="21">
        <f>IFERROR(IF(A79="","",IF(OR(B79="",NOT(ISNUMBER(C79)),NOT(ISNUMBER(D79)),NOT(ISNUMBER(G79)),NOT(ISNUMBER(H79)),L79="",M79=""),"Missing or invalid input",IF(OR(NOT(ISNUMBER(Assumptions!$B$6)),NOT(ISNUMBER(Assumptions!$B$7)),G79&lt;&gt;INT(G79),G79&lt;Assumptions!$B$6,G79&gt;Assumptions!$B$7),"Review notice period",IF(OR(C79&lt;0,D79&lt;0,NOT(ISNUMBER(Assumptions!$B$8)),C79&gt;Assumptions!$B$8,D79&gt;Assumptions!$B$8),"Review amount",IF(D79&lt;=C79,"Review rate",IF(AND(ISNUMBER(F79),ISNUMBER(Assumptions!$B$9),F79&gt;Assumptions!$B$9),"Review increase %",IF(AND(M79="Sent",K79=""),"Add sent date",IF(AND(M79&lt;&gt;"Sent",ISNUMBER(K79)),"Review status",IF(AND(ISNUMBER(K79),ISNUMBER(I79),K79&gt;I79),"Sent after due date",""))))))))),"Review input")</f>
        <v/>
      </c>
      <c r="P79" s="13" t="n"/>
    </row>
    <row r="80" ht="30" customHeight="1">
      <c r="A80" s="13" t="n"/>
      <c r="B80" s="14" t="n"/>
      <c r="C80" s="15" t="n"/>
      <c r="D80" s="15" t="n"/>
      <c r="E80" s="9">
        <f>IFERROR(IF(OR(NOT(ISNUMBER(C80)),NOT(ISNUMBER(D80))),"",D80-C80),"")</f>
        <v/>
      </c>
      <c r="F80" s="10">
        <f>IFERROR(IF(OR(NOT(ISNUMBER(C80)),NOT(ISNUMBER(D80)),C80=0),"",(D80-C80)/C80),"")</f>
        <v/>
      </c>
      <c r="G80" s="30" t="n"/>
      <c r="H80" s="18" t="n"/>
      <c r="I80" s="22">
        <f>IFERROR(IF(OR(NOT(ISNUMBER(H80)),NOT(ISNUMBER(Assumptions!$B$4))),"",H80+Assumptions!$B$4),"")</f>
        <v/>
      </c>
      <c r="J80" s="22">
        <f>IFERROR(IF(OR(NOT(ISNUMBER(I80)),NOT(ISNUMBER(G80))),"",I80+G80),"")</f>
        <v/>
      </c>
      <c r="K80" s="18" t="n"/>
      <c r="L80" s="13" t="n"/>
      <c r="M80" s="14" t="n"/>
      <c r="N80" s="23">
        <f>IFERROR(IF(A80="","",IF(M80="","Review",IF(M80="Canceled","Canceled",IF(M80="On Hold","On Hold",IF(AND(M80="Sent",K80=""),"Review",IF(ISNUMBER(K80),"Sent",IF(OR(NOT(ISNUMBER(I80)),NOT(ISNUMBER(Assumptions!$B$5))),"Review",IF(TODAY()&gt;I80,"Overdue",IF(I80-TODAY()&lt;=Assumptions!$B$5,"Due Soon","Scheduled"))))))))),"Review")</f>
        <v/>
      </c>
      <c r="O80" s="24">
        <f>IFERROR(IF(A80="","",IF(OR(B80="",NOT(ISNUMBER(C80)),NOT(ISNUMBER(D80)),NOT(ISNUMBER(G80)),NOT(ISNUMBER(H80)),L80="",M80=""),"Missing or invalid input",IF(OR(NOT(ISNUMBER(Assumptions!$B$6)),NOT(ISNUMBER(Assumptions!$B$7)),G80&lt;&gt;INT(G80),G80&lt;Assumptions!$B$6,G80&gt;Assumptions!$B$7),"Review notice period",IF(OR(C80&lt;0,D80&lt;0,NOT(ISNUMBER(Assumptions!$B$8)),C80&gt;Assumptions!$B$8,D80&gt;Assumptions!$B$8),"Review amount",IF(D80&lt;=C80,"Review rate",IF(AND(ISNUMBER(F80),ISNUMBER(Assumptions!$B$9),F80&gt;Assumptions!$B$9),"Review increase %",IF(AND(M80="Sent",K80=""),"Add sent date",IF(AND(M80&lt;&gt;"Sent",ISNUMBER(K80)),"Review status",IF(AND(ISNUMBER(K80),ISNUMBER(I80),K80&gt;I80),"Sent after due date",""))))))))),"Review input")</f>
        <v/>
      </c>
      <c r="P80" s="13" t="n"/>
    </row>
    <row r="81" ht="30" customHeight="1">
      <c r="A81" s="13" t="n"/>
      <c r="B81" s="14" t="n"/>
      <c r="C81" s="15" t="n"/>
      <c r="D81" s="15" t="n"/>
      <c r="E81" s="7">
        <f>IFERROR(IF(OR(NOT(ISNUMBER(C81)),NOT(ISNUMBER(D81))),"",D81-C81),"")</f>
        <v/>
      </c>
      <c r="F81" s="16">
        <f>IFERROR(IF(OR(NOT(ISNUMBER(C81)),NOT(ISNUMBER(D81)),C81=0),"",(D81-C81)/C81),"")</f>
        <v/>
      </c>
      <c r="G81" s="30" t="n"/>
      <c r="H81" s="18" t="n"/>
      <c r="I81" s="19">
        <f>IFERROR(IF(OR(NOT(ISNUMBER(H81)),NOT(ISNUMBER(Assumptions!$B$4))),"",H81+Assumptions!$B$4),"")</f>
        <v/>
      </c>
      <c r="J81" s="19">
        <f>IFERROR(IF(OR(NOT(ISNUMBER(I81)),NOT(ISNUMBER(G81))),"",I81+G81),"")</f>
        <v/>
      </c>
      <c r="K81" s="18" t="n"/>
      <c r="L81" s="13" t="n"/>
      <c r="M81" s="14" t="n"/>
      <c r="N81" s="20">
        <f>IFERROR(IF(A81="","",IF(M81="","Review",IF(M81="Canceled","Canceled",IF(M81="On Hold","On Hold",IF(AND(M81="Sent",K81=""),"Review",IF(ISNUMBER(K81),"Sent",IF(OR(NOT(ISNUMBER(I81)),NOT(ISNUMBER(Assumptions!$B$5))),"Review",IF(TODAY()&gt;I81,"Overdue",IF(I81-TODAY()&lt;=Assumptions!$B$5,"Due Soon","Scheduled"))))))))),"Review")</f>
        <v/>
      </c>
      <c r="O81" s="21">
        <f>IFERROR(IF(A81="","",IF(OR(B81="",NOT(ISNUMBER(C81)),NOT(ISNUMBER(D81)),NOT(ISNUMBER(G81)),NOT(ISNUMBER(H81)),L81="",M81=""),"Missing or invalid input",IF(OR(NOT(ISNUMBER(Assumptions!$B$6)),NOT(ISNUMBER(Assumptions!$B$7)),G81&lt;&gt;INT(G81),G81&lt;Assumptions!$B$6,G81&gt;Assumptions!$B$7),"Review notice period",IF(OR(C81&lt;0,D81&lt;0,NOT(ISNUMBER(Assumptions!$B$8)),C81&gt;Assumptions!$B$8,D81&gt;Assumptions!$B$8),"Review amount",IF(D81&lt;=C81,"Review rate",IF(AND(ISNUMBER(F81),ISNUMBER(Assumptions!$B$9),F81&gt;Assumptions!$B$9),"Review increase %",IF(AND(M81="Sent",K81=""),"Add sent date",IF(AND(M81&lt;&gt;"Sent",ISNUMBER(K81)),"Review status",IF(AND(ISNUMBER(K81),ISNUMBER(I81),K81&gt;I81),"Sent after due date",""))))))))),"Review input")</f>
        <v/>
      </c>
      <c r="P81" s="13" t="n"/>
    </row>
    <row r="82" ht="30" customHeight="1">
      <c r="A82" s="13" t="n"/>
      <c r="B82" s="14" t="n"/>
      <c r="C82" s="15" t="n"/>
      <c r="D82" s="15" t="n"/>
      <c r="E82" s="9">
        <f>IFERROR(IF(OR(NOT(ISNUMBER(C82)),NOT(ISNUMBER(D82))),"",D82-C82),"")</f>
        <v/>
      </c>
      <c r="F82" s="10">
        <f>IFERROR(IF(OR(NOT(ISNUMBER(C82)),NOT(ISNUMBER(D82)),C82=0),"",(D82-C82)/C82),"")</f>
        <v/>
      </c>
      <c r="G82" s="30" t="n"/>
      <c r="H82" s="18" t="n"/>
      <c r="I82" s="22">
        <f>IFERROR(IF(OR(NOT(ISNUMBER(H82)),NOT(ISNUMBER(Assumptions!$B$4))),"",H82+Assumptions!$B$4),"")</f>
        <v/>
      </c>
      <c r="J82" s="22">
        <f>IFERROR(IF(OR(NOT(ISNUMBER(I82)),NOT(ISNUMBER(G82))),"",I82+G82),"")</f>
        <v/>
      </c>
      <c r="K82" s="18" t="n"/>
      <c r="L82" s="13" t="n"/>
      <c r="M82" s="14" t="n"/>
      <c r="N82" s="23">
        <f>IFERROR(IF(A82="","",IF(M82="","Review",IF(M82="Canceled","Canceled",IF(M82="On Hold","On Hold",IF(AND(M82="Sent",K82=""),"Review",IF(ISNUMBER(K82),"Sent",IF(OR(NOT(ISNUMBER(I82)),NOT(ISNUMBER(Assumptions!$B$5))),"Review",IF(TODAY()&gt;I82,"Overdue",IF(I82-TODAY()&lt;=Assumptions!$B$5,"Due Soon","Scheduled"))))))))),"Review")</f>
        <v/>
      </c>
      <c r="O82" s="24">
        <f>IFERROR(IF(A82="","",IF(OR(B82="",NOT(ISNUMBER(C82)),NOT(ISNUMBER(D82)),NOT(ISNUMBER(G82)),NOT(ISNUMBER(H82)),L82="",M82=""),"Missing or invalid input",IF(OR(NOT(ISNUMBER(Assumptions!$B$6)),NOT(ISNUMBER(Assumptions!$B$7)),G82&lt;&gt;INT(G82),G82&lt;Assumptions!$B$6,G82&gt;Assumptions!$B$7),"Review notice period",IF(OR(C82&lt;0,D82&lt;0,NOT(ISNUMBER(Assumptions!$B$8)),C82&gt;Assumptions!$B$8,D82&gt;Assumptions!$B$8),"Review amount",IF(D82&lt;=C82,"Review rate",IF(AND(ISNUMBER(F82),ISNUMBER(Assumptions!$B$9),F82&gt;Assumptions!$B$9),"Review increase %",IF(AND(M82="Sent",K82=""),"Add sent date",IF(AND(M82&lt;&gt;"Sent",ISNUMBER(K82)),"Review status",IF(AND(ISNUMBER(K82),ISNUMBER(I82),K82&gt;I82),"Sent after due date",""))))))))),"Review input")</f>
        <v/>
      </c>
      <c r="P82" s="13" t="n"/>
    </row>
    <row r="83" ht="30" customHeight="1">
      <c r="A83" s="13" t="n"/>
      <c r="B83" s="14" t="n"/>
      <c r="C83" s="15" t="n"/>
      <c r="D83" s="15" t="n"/>
      <c r="E83" s="7">
        <f>IFERROR(IF(OR(NOT(ISNUMBER(C83)),NOT(ISNUMBER(D83))),"",D83-C83),"")</f>
        <v/>
      </c>
      <c r="F83" s="16">
        <f>IFERROR(IF(OR(NOT(ISNUMBER(C83)),NOT(ISNUMBER(D83)),C83=0),"",(D83-C83)/C83),"")</f>
        <v/>
      </c>
      <c r="G83" s="30" t="n"/>
      <c r="H83" s="18" t="n"/>
      <c r="I83" s="19">
        <f>IFERROR(IF(OR(NOT(ISNUMBER(H83)),NOT(ISNUMBER(Assumptions!$B$4))),"",H83+Assumptions!$B$4),"")</f>
        <v/>
      </c>
      <c r="J83" s="19">
        <f>IFERROR(IF(OR(NOT(ISNUMBER(I83)),NOT(ISNUMBER(G83))),"",I83+G83),"")</f>
        <v/>
      </c>
      <c r="K83" s="18" t="n"/>
      <c r="L83" s="13" t="n"/>
      <c r="M83" s="14" t="n"/>
      <c r="N83" s="20">
        <f>IFERROR(IF(A83="","",IF(M83="","Review",IF(M83="Canceled","Canceled",IF(M83="On Hold","On Hold",IF(AND(M83="Sent",K83=""),"Review",IF(ISNUMBER(K83),"Sent",IF(OR(NOT(ISNUMBER(I83)),NOT(ISNUMBER(Assumptions!$B$5))),"Review",IF(TODAY()&gt;I83,"Overdue",IF(I83-TODAY()&lt;=Assumptions!$B$5,"Due Soon","Scheduled"))))))))),"Review")</f>
        <v/>
      </c>
      <c r="O83" s="21">
        <f>IFERROR(IF(A83="","",IF(OR(B83="",NOT(ISNUMBER(C83)),NOT(ISNUMBER(D83)),NOT(ISNUMBER(G83)),NOT(ISNUMBER(H83)),L83="",M83=""),"Missing or invalid input",IF(OR(NOT(ISNUMBER(Assumptions!$B$6)),NOT(ISNUMBER(Assumptions!$B$7)),G83&lt;&gt;INT(G83),G83&lt;Assumptions!$B$6,G83&gt;Assumptions!$B$7),"Review notice period",IF(OR(C83&lt;0,D83&lt;0,NOT(ISNUMBER(Assumptions!$B$8)),C83&gt;Assumptions!$B$8,D83&gt;Assumptions!$B$8),"Review amount",IF(D83&lt;=C83,"Review rate",IF(AND(ISNUMBER(F83),ISNUMBER(Assumptions!$B$9),F83&gt;Assumptions!$B$9),"Review increase %",IF(AND(M83="Sent",K83=""),"Add sent date",IF(AND(M83&lt;&gt;"Sent",ISNUMBER(K83)),"Review status",IF(AND(ISNUMBER(K83),ISNUMBER(I83),K83&gt;I83),"Sent after due date",""))))))))),"Review input")</f>
        <v/>
      </c>
      <c r="P83" s="13" t="n"/>
    </row>
    <row r="84" ht="30" customHeight="1">
      <c r="A84" s="13" t="n"/>
      <c r="B84" s="14" t="n"/>
      <c r="C84" s="15" t="n"/>
      <c r="D84" s="15" t="n"/>
      <c r="E84" s="9">
        <f>IFERROR(IF(OR(NOT(ISNUMBER(C84)),NOT(ISNUMBER(D84))),"",D84-C84),"")</f>
        <v/>
      </c>
      <c r="F84" s="10">
        <f>IFERROR(IF(OR(NOT(ISNUMBER(C84)),NOT(ISNUMBER(D84)),C84=0),"",(D84-C84)/C84),"")</f>
        <v/>
      </c>
      <c r="G84" s="30" t="n"/>
      <c r="H84" s="18" t="n"/>
      <c r="I84" s="22">
        <f>IFERROR(IF(OR(NOT(ISNUMBER(H84)),NOT(ISNUMBER(Assumptions!$B$4))),"",H84+Assumptions!$B$4),"")</f>
        <v/>
      </c>
      <c r="J84" s="22">
        <f>IFERROR(IF(OR(NOT(ISNUMBER(I84)),NOT(ISNUMBER(G84))),"",I84+G84),"")</f>
        <v/>
      </c>
      <c r="K84" s="18" t="n"/>
      <c r="L84" s="13" t="n"/>
      <c r="M84" s="14" t="n"/>
      <c r="N84" s="23">
        <f>IFERROR(IF(A84="","",IF(M84="","Review",IF(M84="Canceled","Canceled",IF(M84="On Hold","On Hold",IF(AND(M84="Sent",K84=""),"Review",IF(ISNUMBER(K84),"Sent",IF(OR(NOT(ISNUMBER(I84)),NOT(ISNUMBER(Assumptions!$B$5))),"Review",IF(TODAY()&gt;I84,"Overdue",IF(I84-TODAY()&lt;=Assumptions!$B$5,"Due Soon","Scheduled"))))))))),"Review")</f>
        <v/>
      </c>
      <c r="O84" s="24">
        <f>IFERROR(IF(A84="","",IF(OR(B84="",NOT(ISNUMBER(C84)),NOT(ISNUMBER(D84)),NOT(ISNUMBER(G84)),NOT(ISNUMBER(H84)),L84="",M84=""),"Missing or invalid input",IF(OR(NOT(ISNUMBER(Assumptions!$B$6)),NOT(ISNUMBER(Assumptions!$B$7)),G84&lt;&gt;INT(G84),G84&lt;Assumptions!$B$6,G84&gt;Assumptions!$B$7),"Review notice period",IF(OR(C84&lt;0,D84&lt;0,NOT(ISNUMBER(Assumptions!$B$8)),C84&gt;Assumptions!$B$8,D84&gt;Assumptions!$B$8),"Review amount",IF(D84&lt;=C84,"Review rate",IF(AND(ISNUMBER(F84),ISNUMBER(Assumptions!$B$9),F84&gt;Assumptions!$B$9),"Review increase %",IF(AND(M84="Sent",K84=""),"Add sent date",IF(AND(M84&lt;&gt;"Sent",ISNUMBER(K84)),"Review status",IF(AND(ISNUMBER(K84),ISNUMBER(I84),K84&gt;I84),"Sent after due date",""))))))))),"Review input")</f>
        <v/>
      </c>
      <c r="P84" s="13" t="n"/>
    </row>
    <row r="85" ht="30" customHeight="1">
      <c r="A85" s="13" t="n"/>
      <c r="B85" s="14" t="n"/>
      <c r="C85" s="15" t="n"/>
      <c r="D85" s="15" t="n"/>
      <c r="E85" s="7">
        <f>IFERROR(IF(OR(NOT(ISNUMBER(C85)),NOT(ISNUMBER(D85))),"",D85-C85),"")</f>
        <v/>
      </c>
      <c r="F85" s="16">
        <f>IFERROR(IF(OR(NOT(ISNUMBER(C85)),NOT(ISNUMBER(D85)),C85=0),"",(D85-C85)/C85),"")</f>
        <v/>
      </c>
      <c r="G85" s="30" t="n"/>
      <c r="H85" s="18" t="n"/>
      <c r="I85" s="19">
        <f>IFERROR(IF(OR(NOT(ISNUMBER(H85)),NOT(ISNUMBER(Assumptions!$B$4))),"",H85+Assumptions!$B$4),"")</f>
        <v/>
      </c>
      <c r="J85" s="19">
        <f>IFERROR(IF(OR(NOT(ISNUMBER(I85)),NOT(ISNUMBER(G85))),"",I85+G85),"")</f>
        <v/>
      </c>
      <c r="K85" s="18" t="n"/>
      <c r="L85" s="13" t="n"/>
      <c r="M85" s="14" t="n"/>
      <c r="N85" s="20">
        <f>IFERROR(IF(A85="","",IF(M85="","Review",IF(M85="Canceled","Canceled",IF(M85="On Hold","On Hold",IF(AND(M85="Sent",K85=""),"Review",IF(ISNUMBER(K85),"Sent",IF(OR(NOT(ISNUMBER(I85)),NOT(ISNUMBER(Assumptions!$B$5))),"Review",IF(TODAY()&gt;I85,"Overdue",IF(I85-TODAY()&lt;=Assumptions!$B$5,"Due Soon","Scheduled"))))))))),"Review")</f>
        <v/>
      </c>
      <c r="O85" s="21">
        <f>IFERROR(IF(A85="","",IF(OR(B85="",NOT(ISNUMBER(C85)),NOT(ISNUMBER(D85)),NOT(ISNUMBER(G85)),NOT(ISNUMBER(H85)),L85="",M85=""),"Missing or invalid input",IF(OR(NOT(ISNUMBER(Assumptions!$B$6)),NOT(ISNUMBER(Assumptions!$B$7)),G85&lt;&gt;INT(G85),G85&lt;Assumptions!$B$6,G85&gt;Assumptions!$B$7),"Review notice period",IF(OR(C85&lt;0,D85&lt;0,NOT(ISNUMBER(Assumptions!$B$8)),C85&gt;Assumptions!$B$8,D85&gt;Assumptions!$B$8),"Review amount",IF(D85&lt;=C85,"Review rate",IF(AND(ISNUMBER(F85),ISNUMBER(Assumptions!$B$9),F85&gt;Assumptions!$B$9),"Review increase %",IF(AND(M85="Sent",K85=""),"Add sent date",IF(AND(M85&lt;&gt;"Sent",ISNUMBER(K85)),"Review status",IF(AND(ISNUMBER(K85),ISNUMBER(I85),K85&gt;I85),"Sent after due date",""))))))))),"Review input")</f>
        <v/>
      </c>
      <c r="P85" s="13" t="n"/>
    </row>
    <row r="86" ht="30" customHeight="1">
      <c r="A86" s="13" t="n"/>
      <c r="B86" s="14" t="n"/>
      <c r="C86" s="15" t="n"/>
      <c r="D86" s="15" t="n"/>
      <c r="E86" s="9">
        <f>IFERROR(IF(OR(NOT(ISNUMBER(C86)),NOT(ISNUMBER(D86))),"",D86-C86),"")</f>
        <v/>
      </c>
      <c r="F86" s="10">
        <f>IFERROR(IF(OR(NOT(ISNUMBER(C86)),NOT(ISNUMBER(D86)),C86=0),"",(D86-C86)/C86),"")</f>
        <v/>
      </c>
      <c r="G86" s="30" t="n"/>
      <c r="H86" s="18" t="n"/>
      <c r="I86" s="22">
        <f>IFERROR(IF(OR(NOT(ISNUMBER(H86)),NOT(ISNUMBER(Assumptions!$B$4))),"",H86+Assumptions!$B$4),"")</f>
        <v/>
      </c>
      <c r="J86" s="22">
        <f>IFERROR(IF(OR(NOT(ISNUMBER(I86)),NOT(ISNUMBER(G86))),"",I86+G86),"")</f>
        <v/>
      </c>
      <c r="K86" s="18" t="n"/>
      <c r="L86" s="13" t="n"/>
      <c r="M86" s="14" t="n"/>
      <c r="N86" s="23">
        <f>IFERROR(IF(A86="","",IF(M86="","Review",IF(M86="Canceled","Canceled",IF(M86="On Hold","On Hold",IF(AND(M86="Sent",K86=""),"Review",IF(ISNUMBER(K86),"Sent",IF(OR(NOT(ISNUMBER(I86)),NOT(ISNUMBER(Assumptions!$B$5))),"Review",IF(TODAY()&gt;I86,"Overdue",IF(I86-TODAY()&lt;=Assumptions!$B$5,"Due Soon","Scheduled"))))))))),"Review")</f>
        <v/>
      </c>
      <c r="O86" s="24">
        <f>IFERROR(IF(A86="","",IF(OR(B86="",NOT(ISNUMBER(C86)),NOT(ISNUMBER(D86)),NOT(ISNUMBER(G86)),NOT(ISNUMBER(H86)),L86="",M86=""),"Missing or invalid input",IF(OR(NOT(ISNUMBER(Assumptions!$B$6)),NOT(ISNUMBER(Assumptions!$B$7)),G86&lt;&gt;INT(G86),G86&lt;Assumptions!$B$6,G86&gt;Assumptions!$B$7),"Review notice period",IF(OR(C86&lt;0,D86&lt;0,NOT(ISNUMBER(Assumptions!$B$8)),C86&gt;Assumptions!$B$8,D86&gt;Assumptions!$B$8),"Review amount",IF(D86&lt;=C86,"Review rate",IF(AND(ISNUMBER(F86),ISNUMBER(Assumptions!$B$9),F86&gt;Assumptions!$B$9),"Review increase %",IF(AND(M86="Sent",K86=""),"Add sent date",IF(AND(M86&lt;&gt;"Sent",ISNUMBER(K86)),"Review status",IF(AND(ISNUMBER(K86),ISNUMBER(I86),K86&gt;I86),"Sent after due date",""))))))))),"Review input")</f>
        <v/>
      </c>
      <c r="P86" s="13" t="n"/>
    </row>
    <row r="87" ht="30" customHeight="1">
      <c r="A87" s="13" t="n"/>
      <c r="B87" s="14" t="n"/>
      <c r="C87" s="15" t="n"/>
      <c r="D87" s="15" t="n"/>
      <c r="E87" s="7">
        <f>IFERROR(IF(OR(NOT(ISNUMBER(C87)),NOT(ISNUMBER(D87))),"",D87-C87),"")</f>
        <v/>
      </c>
      <c r="F87" s="16">
        <f>IFERROR(IF(OR(NOT(ISNUMBER(C87)),NOT(ISNUMBER(D87)),C87=0),"",(D87-C87)/C87),"")</f>
        <v/>
      </c>
      <c r="G87" s="30" t="n"/>
      <c r="H87" s="18" t="n"/>
      <c r="I87" s="19">
        <f>IFERROR(IF(OR(NOT(ISNUMBER(H87)),NOT(ISNUMBER(Assumptions!$B$4))),"",H87+Assumptions!$B$4),"")</f>
        <v/>
      </c>
      <c r="J87" s="19">
        <f>IFERROR(IF(OR(NOT(ISNUMBER(I87)),NOT(ISNUMBER(G87))),"",I87+G87),"")</f>
        <v/>
      </c>
      <c r="K87" s="18" t="n"/>
      <c r="L87" s="13" t="n"/>
      <c r="M87" s="14" t="n"/>
      <c r="N87" s="20">
        <f>IFERROR(IF(A87="","",IF(M87="","Review",IF(M87="Canceled","Canceled",IF(M87="On Hold","On Hold",IF(AND(M87="Sent",K87=""),"Review",IF(ISNUMBER(K87),"Sent",IF(OR(NOT(ISNUMBER(I87)),NOT(ISNUMBER(Assumptions!$B$5))),"Review",IF(TODAY()&gt;I87,"Overdue",IF(I87-TODAY()&lt;=Assumptions!$B$5,"Due Soon","Scheduled"))))))))),"Review")</f>
        <v/>
      </c>
      <c r="O87" s="21">
        <f>IFERROR(IF(A87="","",IF(OR(B87="",NOT(ISNUMBER(C87)),NOT(ISNUMBER(D87)),NOT(ISNUMBER(G87)),NOT(ISNUMBER(H87)),L87="",M87=""),"Missing or invalid input",IF(OR(NOT(ISNUMBER(Assumptions!$B$6)),NOT(ISNUMBER(Assumptions!$B$7)),G87&lt;&gt;INT(G87),G87&lt;Assumptions!$B$6,G87&gt;Assumptions!$B$7),"Review notice period",IF(OR(C87&lt;0,D87&lt;0,NOT(ISNUMBER(Assumptions!$B$8)),C87&gt;Assumptions!$B$8,D87&gt;Assumptions!$B$8),"Review amount",IF(D87&lt;=C87,"Review rate",IF(AND(ISNUMBER(F87),ISNUMBER(Assumptions!$B$9),F87&gt;Assumptions!$B$9),"Review increase %",IF(AND(M87="Sent",K87=""),"Add sent date",IF(AND(M87&lt;&gt;"Sent",ISNUMBER(K87)),"Review status",IF(AND(ISNUMBER(K87),ISNUMBER(I87),K87&gt;I87),"Sent after due date",""))))))))),"Review input")</f>
        <v/>
      </c>
      <c r="P87" s="13" t="n"/>
    </row>
    <row r="88" ht="30" customHeight="1">
      <c r="A88" s="13" t="n"/>
      <c r="B88" s="14" t="n"/>
      <c r="C88" s="15" t="n"/>
      <c r="D88" s="15" t="n"/>
      <c r="E88" s="9">
        <f>IFERROR(IF(OR(NOT(ISNUMBER(C88)),NOT(ISNUMBER(D88))),"",D88-C88),"")</f>
        <v/>
      </c>
      <c r="F88" s="10">
        <f>IFERROR(IF(OR(NOT(ISNUMBER(C88)),NOT(ISNUMBER(D88)),C88=0),"",(D88-C88)/C88),"")</f>
        <v/>
      </c>
      <c r="G88" s="30" t="n"/>
      <c r="H88" s="18" t="n"/>
      <c r="I88" s="22">
        <f>IFERROR(IF(OR(NOT(ISNUMBER(H88)),NOT(ISNUMBER(Assumptions!$B$4))),"",H88+Assumptions!$B$4),"")</f>
        <v/>
      </c>
      <c r="J88" s="22">
        <f>IFERROR(IF(OR(NOT(ISNUMBER(I88)),NOT(ISNUMBER(G88))),"",I88+G88),"")</f>
        <v/>
      </c>
      <c r="K88" s="18" t="n"/>
      <c r="L88" s="13" t="n"/>
      <c r="M88" s="14" t="n"/>
      <c r="N88" s="23">
        <f>IFERROR(IF(A88="","",IF(M88="","Review",IF(M88="Canceled","Canceled",IF(M88="On Hold","On Hold",IF(AND(M88="Sent",K88=""),"Review",IF(ISNUMBER(K88),"Sent",IF(OR(NOT(ISNUMBER(I88)),NOT(ISNUMBER(Assumptions!$B$5))),"Review",IF(TODAY()&gt;I88,"Overdue",IF(I88-TODAY()&lt;=Assumptions!$B$5,"Due Soon","Scheduled"))))))))),"Review")</f>
        <v/>
      </c>
      <c r="O88" s="24">
        <f>IFERROR(IF(A88="","",IF(OR(B88="",NOT(ISNUMBER(C88)),NOT(ISNUMBER(D88)),NOT(ISNUMBER(G88)),NOT(ISNUMBER(H88)),L88="",M88=""),"Missing or invalid input",IF(OR(NOT(ISNUMBER(Assumptions!$B$6)),NOT(ISNUMBER(Assumptions!$B$7)),G88&lt;&gt;INT(G88),G88&lt;Assumptions!$B$6,G88&gt;Assumptions!$B$7),"Review notice period",IF(OR(C88&lt;0,D88&lt;0,NOT(ISNUMBER(Assumptions!$B$8)),C88&gt;Assumptions!$B$8,D88&gt;Assumptions!$B$8),"Review amount",IF(D88&lt;=C88,"Review rate",IF(AND(ISNUMBER(F88),ISNUMBER(Assumptions!$B$9),F88&gt;Assumptions!$B$9),"Review increase %",IF(AND(M88="Sent",K88=""),"Add sent date",IF(AND(M88&lt;&gt;"Sent",ISNUMBER(K88)),"Review status",IF(AND(ISNUMBER(K88),ISNUMBER(I88),K88&gt;I88),"Sent after due date",""))))))))),"Review input")</f>
        <v/>
      </c>
      <c r="P88" s="13" t="n"/>
    </row>
    <row r="89" ht="30" customHeight="1">
      <c r="A89" s="13" t="n"/>
      <c r="B89" s="14" t="n"/>
      <c r="C89" s="15" t="n"/>
      <c r="D89" s="15" t="n"/>
      <c r="E89" s="7">
        <f>IFERROR(IF(OR(NOT(ISNUMBER(C89)),NOT(ISNUMBER(D89))),"",D89-C89),"")</f>
        <v/>
      </c>
      <c r="F89" s="16">
        <f>IFERROR(IF(OR(NOT(ISNUMBER(C89)),NOT(ISNUMBER(D89)),C89=0),"",(D89-C89)/C89),"")</f>
        <v/>
      </c>
      <c r="G89" s="30" t="n"/>
      <c r="H89" s="18" t="n"/>
      <c r="I89" s="19">
        <f>IFERROR(IF(OR(NOT(ISNUMBER(H89)),NOT(ISNUMBER(Assumptions!$B$4))),"",H89+Assumptions!$B$4),"")</f>
        <v/>
      </c>
      <c r="J89" s="19">
        <f>IFERROR(IF(OR(NOT(ISNUMBER(I89)),NOT(ISNUMBER(G89))),"",I89+G89),"")</f>
        <v/>
      </c>
      <c r="K89" s="18" t="n"/>
      <c r="L89" s="13" t="n"/>
      <c r="M89" s="14" t="n"/>
      <c r="N89" s="20">
        <f>IFERROR(IF(A89="","",IF(M89="","Review",IF(M89="Canceled","Canceled",IF(M89="On Hold","On Hold",IF(AND(M89="Sent",K89=""),"Review",IF(ISNUMBER(K89),"Sent",IF(OR(NOT(ISNUMBER(I89)),NOT(ISNUMBER(Assumptions!$B$5))),"Review",IF(TODAY()&gt;I89,"Overdue",IF(I89-TODAY()&lt;=Assumptions!$B$5,"Due Soon","Scheduled"))))))))),"Review")</f>
        <v/>
      </c>
      <c r="O89" s="21">
        <f>IFERROR(IF(A89="","",IF(OR(B89="",NOT(ISNUMBER(C89)),NOT(ISNUMBER(D89)),NOT(ISNUMBER(G89)),NOT(ISNUMBER(H89)),L89="",M89=""),"Missing or invalid input",IF(OR(NOT(ISNUMBER(Assumptions!$B$6)),NOT(ISNUMBER(Assumptions!$B$7)),G89&lt;&gt;INT(G89),G89&lt;Assumptions!$B$6,G89&gt;Assumptions!$B$7),"Review notice period",IF(OR(C89&lt;0,D89&lt;0,NOT(ISNUMBER(Assumptions!$B$8)),C89&gt;Assumptions!$B$8,D89&gt;Assumptions!$B$8),"Review amount",IF(D89&lt;=C89,"Review rate",IF(AND(ISNUMBER(F89),ISNUMBER(Assumptions!$B$9),F89&gt;Assumptions!$B$9),"Review increase %",IF(AND(M89="Sent",K89=""),"Add sent date",IF(AND(M89&lt;&gt;"Sent",ISNUMBER(K89)),"Review status",IF(AND(ISNUMBER(K89),ISNUMBER(I89),K89&gt;I89),"Sent after due date",""))))))))),"Review input")</f>
        <v/>
      </c>
      <c r="P89" s="13" t="n"/>
    </row>
    <row r="90" ht="30" customHeight="1">
      <c r="A90" s="13" t="n"/>
      <c r="B90" s="14" t="n"/>
      <c r="C90" s="15" t="n"/>
      <c r="D90" s="15" t="n"/>
      <c r="E90" s="9">
        <f>IFERROR(IF(OR(NOT(ISNUMBER(C90)),NOT(ISNUMBER(D90))),"",D90-C90),"")</f>
        <v/>
      </c>
      <c r="F90" s="10">
        <f>IFERROR(IF(OR(NOT(ISNUMBER(C90)),NOT(ISNUMBER(D90)),C90=0),"",(D90-C90)/C90),"")</f>
        <v/>
      </c>
      <c r="G90" s="30" t="n"/>
      <c r="H90" s="18" t="n"/>
      <c r="I90" s="22">
        <f>IFERROR(IF(OR(NOT(ISNUMBER(H90)),NOT(ISNUMBER(Assumptions!$B$4))),"",H90+Assumptions!$B$4),"")</f>
        <v/>
      </c>
      <c r="J90" s="22">
        <f>IFERROR(IF(OR(NOT(ISNUMBER(I90)),NOT(ISNUMBER(G90))),"",I90+G90),"")</f>
        <v/>
      </c>
      <c r="K90" s="18" t="n"/>
      <c r="L90" s="13" t="n"/>
      <c r="M90" s="14" t="n"/>
      <c r="N90" s="23">
        <f>IFERROR(IF(A90="","",IF(M90="","Review",IF(M90="Canceled","Canceled",IF(M90="On Hold","On Hold",IF(AND(M90="Sent",K90=""),"Review",IF(ISNUMBER(K90),"Sent",IF(OR(NOT(ISNUMBER(I90)),NOT(ISNUMBER(Assumptions!$B$5))),"Review",IF(TODAY()&gt;I90,"Overdue",IF(I90-TODAY()&lt;=Assumptions!$B$5,"Due Soon","Scheduled"))))))))),"Review")</f>
        <v/>
      </c>
      <c r="O90" s="24">
        <f>IFERROR(IF(A90="","",IF(OR(B90="",NOT(ISNUMBER(C90)),NOT(ISNUMBER(D90)),NOT(ISNUMBER(G90)),NOT(ISNUMBER(H90)),L90="",M90=""),"Missing or invalid input",IF(OR(NOT(ISNUMBER(Assumptions!$B$6)),NOT(ISNUMBER(Assumptions!$B$7)),G90&lt;&gt;INT(G90),G90&lt;Assumptions!$B$6,G90&gt;Assumptions!$B$7),"Review notice period",IF(OR(C90&lt;0,D90&lt;0,NOT(ISNUMBER(Assumptions!$B$8)),C90&gt;Assumptions!$B$8,D90&gt;Assumptions!$B$8),"Review amount",IF(D90&lt;=C90,"Review rate",IF(AND(ISNUMBER(F90),ISNUMBER(Assumptions!$B$9),F90&gt;Assumptions!$B$9),"Review increase %",IF(AND(M90="Sent",K90=""),"Add sent date",IF(AND(M90&lt;&gt;"Sent",ISNUMBER(K90)),"Review status",IF(AND(ISNUMBER(K90),ISNUMBER(I90),K90&gt;I90),"Sent after due date",""))))))))),"Review input")</f>
        <v/>
      </c>
      <c r="P90" s="13" t="n"/>
    </row>
    <row r="91" ht="30" customHeight="1">
      <c r="A91" s="13" t="n"/>
      <c r="B91" s="14" t="n"/>
      <c r="C91" s="15" t="n"/>
      <c r="D91" s="15" t="n"/>
      <c r="E91" s="7">
        <f>IFERROR(IF(OR(NOT(ISNUMBER(C91)),NOT(ISNUMBER(D91))),"",D91-C91),"")</f>
        <v/>
      </c>
      <c r="F91" s="16">
        <f>IFERROR(IF(OR(NOT(ISNUMBER(C91)),NOT(ISNUMBER(D91)),C91=0),"",(D91-C91)/C91),"")</f>
        <v/>
      </c>
      <c r="G91" s="30" t="n"/>
      <c r="H91" s="18" t="n"/>
      <c r="I91" s="19">
        <f>IFERROR(IF(OR(NOT(ISNUMBER(H91)),NOT(ISNUMBER(Assumptions!$B$4))),"",H91+Assumptions!$B$4),"")</f>
        <v/>
      </c>
      <c r="J91" s="19">
        <f>IFERROR(IF(OR(NOT(ISNUMBER(I91)),NOT(ISNUMBER(G91))),"",I91+G91),"")</f>
        <v/>
      </c>
      <c r="K91" s="18" t="n"/>
      <c r="L91" s="13" t="n"/>
      <c r="M91" s="14" t="n"/>
      <c r="N91" s="20">
        <f>IFERROR(IF(A91="","",IF(M91="","Review",IF(M91="Canceled","Canceled",IF(M91="On Hold","On Hold",IF(AND(M91="Sent",K91=""),"Review",IF(ISNUMBER(K91),"Sent",IF(OR(NOT(ISNUMBER(I91)),NOT(ISNUMBER(Assumptions!$B$5))),"Review",IF(TODAY()&gt;I91,"Overdue",IF(I91-TODAY()&lt;=Assumptions!$B$5,"Due Soon","Scheduled"))))))))),"Review")</f>
        <v/>
      </c>
      <c r="O91" s="21">
        <f>IFERROR(IF(A91="","",IF(OR(B91="",NOT(ISNUMBER(C91)),NOT(ISNUMBER(D91)),NOT(ISNUMBER(G91)),NOT(ISNUMBER(H91)),L91="",M91=""),"Missing or invalid input",IF(OR(NOT(ISNUMBER(Assumptions!$B$6)),NOT(ISNUMBER(Assumptions!$B$7)),G91&lt;&gt;INT(G91),G91&lt;Assumptions!$B$6,G91&gt;Assumptions!$B$7),"Review notice period",IF(OR(C91&lt;0,D91&lt;0,NOT(ISNUMBER(Assumptions!$B$8)),C91&gt;Assumptions!$B$8,D91&gt;Assumptions!$B$8),"Review amount",IF(D91&lt;=C91,"Review rate",IF(AND(ISNUMBER(F91),ISNUMBER(Assumptions!$B$9),F91&gt;Assumptions!$B$9),"Review increase %",IF(AND(M91="Sent",K91=""),"Add sent date",IF(AND(M91&lt;&gt;"Sent",ISNUMBER(K91)),"Review status",IF(AND(ISNUMBER(K91),ISNUMBER(I91),K91&gt;I91),"Sent after due date",""))))))))),"Review input")</f>
        <v/>
      </c>
      <c r="P91" s="13" t="n"/>
    </row>
    <row r="92" ht="30" customHeight="1">
      <c r="A92" s="13" t="n"/>
      <c r="B92" s="14" t="n"/>
      <c r="C92" s="15" t="n"/>
      <c r="D92" s="15" t="n"/>
      <c r="E92" s="9">
        <f>IFERROR(IF(OR(NOT(ISNUMBER(C92)),NOT(ISNUMBER(D92))),"",D92-C92),"")</f>
        <v/>
      </c>
      <c r="F92" s="10">
        <f>IFERROR(IF(OR(NOT(ISNUMBER(C92)),NOT(ISNUMBER(D92)),C92=0),"",(D92-C92)/C92),"")</f>
        <v/>
      </c>
      <c r="G92" s="30" t="n"/>
      <c r="H92" s="18" t="n"/>
      <c r="I92" s="22">
        <f>IFERROR(IF(OR(NOT(ISNUMBER(H92)),NOT(ISNUMBER(Assumptions!$B$4))),"",H92+Assumptions!$B$4),"")</f>
        <v/>
      </c>
      <c r="J92" s="22">
        <f>IFERROR(IF(OR(NOT(ISNUMBER(I92)),NOT(ISNUMBER(G92))),"",I92+G92),"")</f>
        <v/>
      </c>
      <c r="K92" s="18" t="n"/>
      <c r="L92" s="13" t="n"/>
      <c r="M92" s="14" t="n"/>
      <c r="N92" s="23">
        <f>IFERROR(IF(A92="","",IF(M92="","Review",IF(M92="Canceled","Canceled",IF(M92="On Hold","On Hold",IF(AND(M92="Sent",K92=""),"Review",IF(ISNUMBER(K92),"Sent",IF(OR(NOT(ISNUMBER(I92)),NOT(ISNUMBER(Assumptions!$B$5))),"Review",IF(TODAY()&gt;I92,"Overdue",IF(I92-TODAY()&lt;=Assumptions!$B$5,"Due Soon","Scheduled"))))))))),"Review")</f>
        <v/>
      </c>
      <c r="O92" s="24">
        <f>IFERROR(IF(A92="","",IF(OR(B92="",NOT(ISNUMBER(C92)),NOT(ISNUMBER(D92)),NOT(ISNUMBER(G92)),NOT(ISNUMBER(H92)),L92="",M92=""),"Missing or invalid input",IF(OR(NOT(ISNUMBER(Assumptions!$B$6)),NOT(ISNUMBER(Assumptions!$B$7)),G92&lt;&gt;INT(G92),G92&lt;Assumptions!$B$6,G92&gt;Assumptions!$B$7),"Review notice period",IF(OR(C92&lt;0,D92&lt;0,NOT(ISNUMBER(Assumptions!$B$8)),C92&gt;Assumptions!$B$8,D92&gt;Assumptions!$B$8),"Review amount",IF(D92&lt;=C92,"Review rate",IF(AND(ISNUMBER(F92),ISNUMBER(Assumptions!$B$9),F92&gt;Assumptions!$B$9),"Review increase %",IF(AND(M92="Sent",K92=""),"Add sent date",IF(AND(M92&lt;&gt;"Sent",ISNUMBER(K92)),"Review status",IF(AND(ISNUMBER(K92),ISNUMBER(I92),K92&gt;I92),"Sent after due date",""))))))))),"Review input")</f>
        <v/>
      </c>
      <c r="P92" s="13" t="n"/>
    </row>
    <row r="93" ht="30" customHeight="1">
      <c r="A93" s="13" t="n"/>
      <c r="B93" s="14" t="n"/>
      <c r="C93" s="15" t="n"/>
      <c r="D93" s="15" t="n"/>
      <c r="E93" s="7">
        <f>IFERROR(IF(OR(NOT(ISNUMBER(C93)),NOT(ISNUMBER(D93))),"",D93-C93),"")</f>
        <v/>
      </c>
      <c r="F93" s="16">
        <f>IFERROR(IF(OR(NOT(ISNUMBER(C93)),NOT(ISNUMBER(D93)),C93=0),"",(D93-C93)/C93),"")</f>
        <v/>
      </c>
      <c r="G93" s="30" t="n"/>
      <c r="H93" s="18" t="n"/>
      <c r="I93" s="19">
        <f>IFERROR(IF(OR(NOT(ISNUMBER(H93)),NOT(ISNUMBER(Assumptions!$B$4))),"",H93+Assumptions!$B$4),"")</f>
        <v/>
      </c>
      <c r="J93" s="19">
        <f>IFERROR(IF(OR(NOT(ISNUMBER(I93)),NOT(ISNUMBER(G93))),"",I93+G93),"")</f>
        <v/>
      </c>
      <c r="K93" s="18" t="n"/>
      <c r="L93" s="13" t="n"/>
      <c r="M93" s="14" t="n"/>
      <c r="N93" s="20">
        <f>IFERROR(IF(A93="","",IF(M93="","Review",IF(M93="Canceled","Canceled",IF(M93="On Hold","On Hold",IF(AND(M93="Sent",K93=""),"Review",IF(ISNUMBER(K93),"Sent",IF(OR(NOT(ISNUMBER(I93)),NOT(ISNUMBER(Assumptions!$B$5))),"Review",IF(TODAY()&gt;I93,"Overdue",IF(I93-TODAY()&lt;=Assumptions!$B$5,"Due Soon","Scheduled"))))))))),"Review")</f>
        <v/>
      </c>
      <c r="O93" s="21">
        <f>IFERROR(IF(A93="","",IF(OR(B93="",NOT(ISNUMBER(C93)),NOT(ISNUMBER(D93)),NOT(ISNUMBER(G93)),NOT(ISNUMBER(H93)),L93="",M93=""),"Missing or invalid input",IF(OR(NOT(ISNUMBER(Assumptions!$B$6)),NOT(ISNUMBER(Assumptions!$B$7)),G93&lt;&gt;INT(G93),G93&lt;Assumptions!$B$6,G93&gt;Assumptions!$B$7),"Review notice period",IF(OR(C93&lt;0,D93&lt;0,NOT(ISNUMBER(Assumptions!$B$8)),C93&gt;Assumptions!$B$8,D93&gt;Assumptions!$B$8),"Review amount",IF(D93&lt;=C93,"Review rate",IF(AND(ISNUMBER(F93),ISNUMBER(Assumptions!$B$9),F93&gt;Assumptions!$B$9),"Review increase %",IF(AND(M93="Sent",K93=""),"Add sent date",IF(AND(M93&lt;&gt;"Sent",ISNUMBER(K93)),"Review status",IF(AND(ISNUMBER(K93),ISNUMBER(I93),K93&gt;I93),"Sent after due date",""))))))))),"Review input")</f>
        <v/>
      </c>
      <c r="P93" s="13" t="n"/>
    </row>
    <row r="94" ht="30" customHeight="1">
      <c r="A94" s="13" t="n"/>
      <c r="B94" s="14" t="n"/>
      <c r="C94" s="15" t="n"/>
      <c r="D94" s="15" t="n"/>
      <c r="E94" s="9">
        <f>IFERROR(IF(OR(NOT(ISNUMBER(C94)),NOT(ISNUMBER(D94))),"",D94-C94),"")</f>
        <v/>
      </c>
      <c r="F94" s="10">
        <f>IFERROR(IF(OR(NOT(ISNUMBER(C94)),NOT(ISNUMBER(D94)),C94=0),"",(D94-C94)/C94),"")</f>
        <v/>
      </c>
      <c r="G94" s="30" t="n"/>
      <c r="H94" s="18" t="n"/>
      <c r="I94" s="22">
        <f>IFERROR(IF(OR(NOT(ISNUMBER(H94)),NOT(ISNUMBER(Assumptions!$B$4))),"",H94+Assumptions!$B$4),"")</f>
        <v/>
      </c>
      <c r="J94" s="22">
        <f>IFERROR(IF(OR(NOT(ISNUMBER(I94)),NOT(ISNUMBER(G94))),"",I94+G94),"")</f>
        <v/>
      </c>
      <c r="K94" s="18" t="n"/>
      <c r="L94" s="13" t="n"/>
      <c r="M94" s="14" t="n"/>
      <c r="N94" s="23">
        <f>IFERROR(IF(A94="","",IF(M94="","Review",IF(M94="Canceled","Canceled",IF(M94="On Hold","On Hold",IF(AND(M94="Sent",K94=""),"Review",IF(ISNUMBER(K94),"Sent",IF(OR(NOT(ISNUMBER(I94)),NOT(ISNUMBER(Assumptions!$B$5))),"Review",IF(TODAY()&gt;I94,"Overdue",IF(I94-TODAY()&lt;=Assumptions!$B$5,"Due Soon","Scheduled"))))))))),"Review")</f>
        <v/>
      </c>
      <c r="O94" s="24">
        <f>IFERROR(IF(A94="","",IF(OR(B94="",NOT(ISNUMBER(C94)),NOT(ISNUMBER(D94)),NOT(ISNUMBER(G94)),NOT(ISNUMBER(H94)),L94="",M94=""),"Missing or invalid input",IF(OR(NOT(ISNUMBER(Assumptions!$B$6)),NOT(ISNUMBER(Assumptions!$B$7)),G94&lt;&gt;INT(G94),G94&lt;Assumptions!$B$6,G94&gt;Assumptions!$B$7),"Review notice period",IF(OR(C94&lt;0,D94&lt;0,NOT(ISNUMBER(Assumptions!$B$8)),C94&gt;Assumptions!$B$8,D94&gt;Assumptions!$B$8),"Review amount",IF(D94&lt;=C94,"Review rate",IF(AND(ISNUMBER(F94),ISNUMBER(Assumptions!$B$9),F94&gt;Assumptions!$B$9),"Review increase %",IF(AND(M94="Sent",K94=""),"Add sent date",IF(AND(M94&lt;&gt;"Sent",ISNUMBER(K94)),"Review status",IF(AND(ISNUMBER(K94),ISNUMBER(I94),K94&gt;I94),"Sent after due date",""))))))))),"Review input")</f>
        <v/>
      </c>
      <c r="P94" s="13" t="n"/>
    </row>
    <row r="95" ht="30" customHeight="1">
      <c r="A95" s="13" t="n"/>
      <c r="B95" s="14" t="n"/>
      <c r="C95" s="15" t="n"/>
      <c r="D95" s="15" t="n"/>
      <c r="E95" s="7">
        <f>IFERROR(IF(OR(NOT(ISNUMBER(C95)),NOT(ISNUMBER(D95))),"",D95-C95),"")</f>
        <v/>
      </c>
      <c r="F95" s="16">
        <f>IFERROR(IF(OR(NOT(ISNUMBER(C95)),NOT(ISNUMBER(D95)),C95=0),"",(D95-C95)/C95),"")</f>
        <v/>
      </c>
      <c r="G95" s="30" t="n"/>
      <c r="H95" s="18" t="n"/>
      <c r="I95" s="19">
        <f>IFERROR(IF(OR(NOT(ISNUMBER(H95)),NOT(ISNUMBER(Assumptions!$B$4))),"",H95+Assumptions!$B$4),"")</f>
        <v/>
      </c>
      <c r="J95" s="19">
        <f>IFERROR(IF(OR(NOT(ISNUMBER(I95)),NOT(ISNUMBER(G95))),"",I95+G95),"")</f>
        <v/>
      </c>
      <c r="K95" s="18" t="n"/>
      <c r="L95" s="13" t="n"/>
      <c r="M95" s="14" t="n"/>
      <c r="N95" s="20">
        <f>IFERROR(IF(A95="","",IF(M95="","Review",IF(M95="Canceled","Canceled",IF(M95="On Hold","On Hold",IF(AND(M95="Sent",K95=""),"Review",IF(ISNUMBER(K95),"Sent",IF(OR(NOT(ISNUMBER(I95)),NOT(ISNUMBER(Assumptions!$B$5))),"Review",IF(TODAY()&gt;I95,"Overdue",IF(I95-TODAY()&lt;=Assumptions!$B$5,"Due Soon","Scheduled"))))))))),"Review")</f>
        <v/>
      </c>
      <c r="O95" s="21">
        <f>IFERROR(IF(A95="","",IF(OR(B95="",NOT(ISNUMBER(C95)),NOT(ISNUMBER(D95)),NOT(ISNUMBER(G95)),NOT(ISNUMBER(H95)),L95="",M95=""),"Missing or invalid input",IF(OR(NOT(ISNUMBER(Assumptions!$B$6)),NOT(ISNUMBER(Assumptions!$B$7)),G95&lt;&gt;INT(G95),G95&lt;Assumptions!$B$6,G95&gt;Assumptions!$B$7),"Review notice period",IF(OR(C95&lt;0,D95&lt;0,NOT(ISNUMBER(Assumptions!$B$8)),C95&gt;Assumptions!$B$8,D95&gt;Assumptions!$B$8),"Review amount",IF(D95&lt;=C95,"Review rate",IF(AND(ISNUMBER(F95),ISNUMBER(Assumptions!$B$9),F95&gt;Assumptions!$B$9),"Review increase %",IF(AND(M95="Sent",K95=""),"Add sent date",IF(AND(M95&lt;&gt;"Sent",ISNUMBER(K95)),"Review status",IF(AND(ISNUMBER(K95),ISNUMBER(I95),K95&gt;I95),"Sent after due date",""))))))))),"Review input")</f>
        <v/>
      </c>
      <c r="P95" s="13" t="n"/>
    </row>
    <row r="96" ht="30" customHeight="1">
      <c r="A96" s="13" t="n"/>
      <c r="B96" s="14" t="n"/>
      <c r="C96" s="15" t="n"/>
      <c r="D96" s="15" t="n"/>
      <c r="E96" s="9">
        <f>IFERROR(IF(OR(NOT(ISNUMBER(C96)),NOT(ISNUMBER(D96))),"",D96-C96),"")</f>
        <v/>
      </c>
      <c r="F96" s="10">
        <f>IFERROR(IF(OR(NOT(ISNUMBER(C96)),NOT(ISNUMBER(D96)),C96=0),"",(D96-C96)/C96),"")</f>
        <v/>
      </c>
      <c r="G96" s="30" t="n"/>
      <c r="H96" s="18" t="n"/>
      <c r="I96" s="22">
        <f>IFERROR(IF(OR(NOT(ISNUMBER(H96)),NOT(ISNUMBER(Assumptions!$B$4))),"",H96+Assumptions!$B$4),"")</f>
        <v/>
      </c>
      <c r="J96" s="22">
        <f>IFERROR(IF(OR(NOT(ISNUMBER(I96)),NOT(ISNUMBER(G96))),"",I96+G96),"")</f>
        <v/>
      </c>
      <c r="K96" s="18" t="n"/>
      <c r="L96" s="13" t="n"/>
      <c r="M96" s="14" t="n"/>
      <c r="N96" s="23">
        <f>IFERROR(IF(A96="","",IF(M96="","Review",IF(M96="Canceled","Canceled",IF(M96="On Hold","On Hold",IF(AND(M96="Sent",K96=""),"Review",IF(ISNUMBER(K96),"Sent",IF(OR(NOT(ISNUMBER(I96)),NOT(ISNUMBER(Assumptions!$B$5))),"Review",IF(TODAY()&gt;I96,"Overdue",IF(I96-TODAY()&lt;=Assumptions!$B$5,"Due Soon","Scheduled"))))))))),"Review")</f>
        <v/>
      </c>
      <c r="O96" s="24">
        <f>IFERROR(IF(A96="","",IF(OR(B96="",NOT(ISNUMBER(C96)),NOT(ISNUMBER(D96)),NOT(ISNUMBER(G96)),NOT(ISNUMBER(H96)),L96="",M96=""),"Missing or invalid input",IF(OR(NOT(ISNUMBER(Assumptions!$B$6)),NOT(ISNUMBER(Assumptions!$B$7)),G96&lt;&gt;INT(G96),G96&lt;Assumptions!$B$6,G96&gt;Assumptions!$B$7),"Review notice period",IF(OR(C96&lt;0,D96&lt;0,NOT(ISNUMBER(Assumptions!$B$8)),C96&gt;Assumptions!$B$8,D96&gt;Assumptions!$B$8),"Review amount",IF(D96&lt;=C96,"Review rate",IF(AND(ISNUMBER(F96),ISNUMBER(Assumptions!$B$9),F96&gt;Assumptions!$B$9),"Review increase %",IF(AND(M96="Sent",K96=""),"Add sent date",IF(AND(M96&lt;&gt;"Sent",ISNUMBER(K96)),"Review status",IF(AND(ISNUMBER(K96),ISNUMBER(I96),K96&gt;I96),"Sent after due date",""))))))))),"Review input")</f>
        <v/>
      </c>
      <c r="P96" s="13" t="n"/>
    </row>
    <row r="97" ht="30" customHeight="1">
      <c r="A97" s="13" t="n"/>
      <c r="B97" s="14" t="n"/>
      <c r="C97" s="15" t="n"/>
      <c r="D97" s="15" t="n"/>
      <c r="E97" s="7">
        <f>IFERROR(IF(OR(NOT(ISNUMBER(C97)),NOT(ISNUMBER(D97))),"",D97-C97),"")</f>
        <v/>
      </c>
      <c r="F97" s="16">
        <f>IFERROR(IF(OR(NOT(ISNUMBER(C97)),NOT(ISNUMBER(D97)),C97=0),"",(D97-C97)/C97),"")</f>
        <v/>
      </c>
      <c r="G97" s="30" t="n"/>
      <c r="H97" s="18" t="n"/>
      <c r="I97" s="19">
        <f>IFERROR(IF(OR(NOT(ISNUMBER(H97)),NOT(ISNUMBER(Assumptions!$B$4))),"",H97+Assumptions!$B$4),"")</f>
        <v/>
      </c>
      <c r="J97" s="19">
        <f>IFERROR(IF(OR(NOT(ISNUMBER(I97)),NOT(ISNUMBER(G97))),"",I97+G97),"")</f>
        <v/>
      </c>
      <c r="K97" s="18" t="n"/>
      <c r="L97" s="13" t="n"/>
      <c r="M97" s="14" t="n"/>
      <c r="N97" s="20">
        <f>IFERROR(IF(A97="","",IF(M97="","Review",IF(M97="Canceled","Canceled",IF(M97="On Hold","On Hold",IF(AND(M97="Sent",K97=""),"Review",IF(ISNUMBER(K97),"Sent",IF(OR(NOT(ISNUMBER(I97)),NOT(ISNUMBER(Assumptions!$B$5))),"Review",IF(TODAY()&gt;I97,"Overdue",IF(I97-TODAY()&lt;=Assumptions!$B$5,"Due Soon","Scheduled"))))))))),"Review")</f>
        <v/>
      </c>
      <c r="O97" s="21">
        <f>IFERROR(IF(A97="","",IF(OR(B97="",NOT(ISNUMBER(C97)),NOT(ISNUMBER(D97)),NOT(ISNUMBER(G97)),NOT(ISNUMBER(H97)),L97="",M97=""),"Missing or invalid input",IF(OR(NOT(ISNUMBER(Assumptions!$B$6)),NOT(ISNUMBER(Assumptions!$B$7)),G97&lt;&gt;INT(G97),G97&lt;Assumptions!$B$6,G97&gt;Assumptions!$B$7),"Review notice period",IF(OR(C97&lt;0,D97&lt;0,NOT(ISNUMBER(Assumptions!$B$8)),C97&gt;Assumptions!$B$8,D97&gt;Assumptions!$B$8),"Review amount",IF(D97&lt;=C97,"Review rate",IF(AND(ISNUMBER(F97),ISNUMBER(Assumptions!$B$9),F97&gt;Assumptions!$B$9),"Review increase %",IF(AND(M97="Sent",K97=""),"Add sent date",IF(AND(M97&lt;&gt;"Sent",ISNUMBER(K97)),"Review status",IF(AND(ISNUMBER(K97),ISNUMBER(I97),K97&gt;I97),"Sent after due date",""))))))))),"Review input")</f>
        <v/>
      </c>
      <c r="P97" s="13" t="n"/>
    </row>
    <row r="98" ht="30" customHeight="1">
      <c r="A98" s="13" t="n"/>
      <c r="B98" s="14" t="n"/>
      <c r="C98" s="15" t="n"/>
      <c r="D98" s="15" t="n"/>
      <c r="E98" s="9">
        <f>IFERROR(IF(OR(NOT(ISNUMBER(C98)),NOT(ISNUMBER(D98))),"",D98-C98),"")</f>
        <v/>
      </c>
      <c r="F98" s="10">
        <f>IFERROR(IF(OR(NOT(ISNUMBER(C98)),NOT(ISNUMBER(D98)),C98=0),"",(D98-C98)/C98),"")</f>
        <v/>
      </c>
      <c r="G98" s="30" t="n"/>
      <c r="H98" s="18" t="n"/>
      <c r="I98" s="22">
        <f>IFERROR(IF(OR(NOT(ISNUMBER(H98)),NOT(ISNUMBER(Assumptions!$B$4))),"",H98+Assumptions!$B$4),"")</f>
        <v/>
      </c>
      <c r="J98" s="22">
        <f>IFERROR(IF(OR(NOT(ISNUMBER(I98)),NOT(ISNUMBER(G98))),"",I98+G98),"")</f>
        <v/>
      </c>
      <c r="K98" s="18" t="n"/>
      <c r="L98" s="13" t="n"/>
      <c r="M98" s="14" t="n"/>
      <c r="N98" s="23">
        <f>IFERROR(IF(A98="","",IF(M98="","Review",IF(M98="Canceled","Canceled",IF(M98="On Hold","On Hold",IF(AND(M98="Sent",K98=""),"Review",IF(ISNUMBER(K98),"Sent",IF(OR(NOT(ISNUMBER(I98)),NOT(ISNUMBER(Assumptions!$B$5))),"Review",IF(TODAY()&gt;I98,"Overdue",IF(I98-TODAY()&lt;=Assumptions!$B$5,"Due Soon","Scheduled"))))))))),"Review")</f>
        <v/>
      </c>
      <c r="O98" s="24">
        <f>IFERROR(IF(A98="","",IF(OR(B98="",NOT(ISNUMBER(C98)),NOT(ISNUMBER(D98)),NOT(ISNUMBER(G98)),NOT(ISNUMBER(H98)),L98="",M98=""),"Missing or invalid input",IF(OR(NOT(ISNUMBER(Assumptions!$B$6)),NOT(ISNUMBER(Assumptions!$B$7)),G98&lt;&gt;INT(G98),G98&lt;Assumptions!$B$6,G98&gt;Assumptions!$B$7),"Review notice period",IF(OR(C98&lt;0,D98&lt;0,NOT(ISNUMBER(Assumptions!$B$8)),C98&gt;Assumptions!$B$8,D98&gt;Assumptions!$B$8),"Review amount",IF(D98&lt;=C98,"Review rate",IF(AND(ISNUMBER(F98),ISNUMBER(Assumptions!$B$9),F98&gt;Assumptions!$B$9),"Review increase %",IF(AND(M98="Sent",K98=""),"Add sent date",IF(AND(M98&lt;&gt;"Sent",ISNUMBER(K98)),"Review status",IF(AND(ISNUMBER(K98),ISNUMBER(I98),K98&gt;I98),"Sent after due date",""))))))))),"Review input")</f>
        <v/>
      </c>
      <c r="P98" s="13" t="n"/>
    </row>
    <row r="99" ht="30" customHeight="1">
      <c r="A99" s="13" t="n"/>
      <c r="B99" s="14" t="n"/>
      <c r="C99" s="15" t="n"/>
      <c r="D99" s="15" t="n"/>
      <c r="E99" s="7">
        <f>IFERROR(IF(OR(NOT(ISNUMBER(C99)),NOT(ISNUMBER(D99))),"",D99-C99),"")</f>
        <v/>
      </c>
      <c r="F99" s="16">
        <f>IFERROR(IF(OR(NOT(ISNUMBER(C99)),NOT(ISNUMBER(D99)),C99=0),"",(D99-C99)/C99),"")</f>
        <v/>
      </c>
      <c r="G99" s="30" t="n"/>
      <c r="H99" s="18" t="n"/>
      <c r="I99" s="19">
        <f>IFERROR(IF(OR(NOT(ISNUMBER(H99)),NOT(ISNUMBER(Assumptions!$B$4))),"",H99+Assumptions!$B$4),"")</f>
        <v/>
      </c>
      <c r="J99" s="19">
        <f>IFERROR(IF(OR(NOT(ISNUMBER(I99)),NOT(ISNUMBER(G99))),"",I99+G99),"")</f>
        <v/>
      </c>
      <c r="K99" s="18" t="n"/>
      <c r="L99" s="13" t="n"/>
      <c r="M99" s="14" t="n"/>
      <c r="N99" s="20">
        <f>IFERROR(IF(A99="","",IF(M99="","Review",IF(M99="Canceled","Canceled",IF(M99="On Hold","On Hold",IF(AND(M99="Sent",K99=""),"Review",IF(ISNUMBER(K99),"Sent",IF(OR(NOT(ISNUMBER(I99)),NOT(ISNUMBER(Assumptions!$B$5))),"Review",IF(TODAY()&gt;I99,"Overdue",IF(I99-TODAY()&lt;=Assumptions!$B$5,"Due Soon","Scheduled"))))))))),"Review")</f>
        <v/>
      </c>
      <c r="O99" s="21">
        <f>IFERROR(IF(A99="","",IF(OR(B99="",NOT(ISNUMBER(C99)),NOT(ISNUMBER(D99)),NOT(ISNUMBER(G99)),NOT(ISNUMBER(H99)),L99="",M99=""),"Missing or invalid input",IF(OR(NOT(ISNUMBER(Assumptions!$B$6)),NOT(ISNUMBER(Assumptions!$B$7)),G99&lt;&gt;INT(G99),G99&lt;Assumptions!$B$6,G99&gt;Assumptions!$B$7),"Review notice period",IF(OR(C99&lt;0,D99&lt;0,NOT(ISNUMBER(Assumptions!$B$8)),C99&gt;Assumptions!$B$8,D99&gt;Assumptions!$B$8),"Review amount",IF(D99&lt;=C99,"Review rate",IF(AND(ISNUMBER(F99),ISNUMBER(Assumptions!$B$9),F99&gt;Assumptions!$B$9),"Review increase %",IF(AND(M99="Sent",K99=""),"Add sent date",IF(AND(M99&lt;&gt;"Sent",ISNUMBER(K99)),"Review status",IF(AND(ISNUMBER(K99),ISNUMBER(I99),K99&gt;I99),"Sent after due date",""))))))))),"Review input")</f>
        <v/>
      </c>
      <c r="P99" s="13" t="n"/>
    </row>
    <row r="100" ht="30" customHeight="1">
      <c r="A100" s="13" t="n"/>
      <c r="B100" s="14" t="n"/>
      <c r="C100" s="15" t="n"/>
      <c r="D100" s="15" t="n"/>
      <c r="E100" s="9">
        <f>IFERROR(IF(OR(NOT(ISNUMBER(C100)),NOT(ISNUMBER(D100))),"",D100-C100),"")</f>
        <v/>
      </c>
      <c r="F100" s="10">
        <f>IFERROR(IF(OR(NOT(ISNUMBER(C100)),NOT(ISNUMBER(D100)),C100=0),"",(D100-C100)/C100),"")</f>
        <v/>
      </c>
      <c r="G100" s="30" t="n"/>
      <c r="H100" s="18" t="n"/>
      <c r="I100" s="22">
        <f>IFERROR(IF(OR(NOT(ISNUMBER(H100)),NOT(ISNUMBER(Assumptions!$B$4))),"",H100+Assumptions!$B$4),"")</f>
        <v/>
      </c>
      <c r="J100" s="22">
        <f>IFERROR(IF(OR(NOT(ISNUMBER(I100)),NOT(ISNUMBER(G100))),"",I100+G100),"")</f>
        <v/>
      </c>
      <c r="K100" s="18" t="n"/>
      <c r="L100" s="13" t="n"/>
      <c r="M100" s="14" t="n"/>
      <c r="N100" s="23">
        <f>IFERROR(IF(A100="","",IF(M100="","Review",IF(M100="Canceled","Canceled",IF(M100="On Hold","On Hold",IF(AND(M100="Sent",K100=""),"Review",IF(ISNUMBER(K100),"Sent",IF(OR(NOT(ISNUMBER(I100)),NOT(ISNUMBER(Assumptions!$B$5))),"Review",IF(TODAY()&gt;I100,"Overdue",IF(I100-TODAY()&lt;=Assumptions!$B$5,"Due Soon","Scheduled"))))))))),"Review")</f>
        <v/>
      </c>
      <c r="O100" s="24">
        <f>IFERROR(IF(A100="","",IF(OR(B100="",NOT(ISNUMBER(C100)),NOT(ISNUMBER(D100)),NOT(ISNUMBER(G100)),NOT(ISNUMBER(H100)),L100="",M100=""),"Missing or invalid input",IF(OR(NOT(ISNUMBER(Assumptions!$B$6)),NOT(ISNUMBER(Assumptions!$B$7)),G100&lt;&gt;INT(G100),G100&lt;Assumptions!$B$6,G100&gt;Assumptions!$B$7),"Review notice period",IF(OR(C100&lt;0,D100&lt;0,NOT(ISNUMBER(Assumptions!$B$8)),C100&gt;Assumptions!$B$8,D100&gt;Assumptions!$B$8),"Review amount",IF(D100&lt;=C100,"Review rate",IF(AND(ISNUMBER(F100),ISNUMBER(Assumptions!$B$9),F100&gt;Assumptions!$B$9),"Review increase %",IF(AND(M100="Sent",K100=""),"Add sent date",IF(AND(M100&lt;&gt;"Sent",ISNUMBER(K100)),"Review status",IF(AND(ISNUMBER(K100),ISNUMBER(I100),K100&gt;I100),"Sent after due date",""))))))))),"Review input")</f>
        <v/>
      </c>
      <c r="P100" s="13" t="n"/>
    </row>
    <row r="101" ht="30" customHeight="1">
      <c r="A101" s="13" t="n"/>
      <c r="B101" s="14" t="n"/>
      <c r="C101" s="15" t="n"/>
      <c r="D101" s="15" t="n"/>
      <c r="E101" s="7">
        <f>IFERROR(IF(OR(NOT(ISNUMBER(C101)),NOT(ISNUMBER(D101))),"",D101-C101),"")</f>
        <v/>
      </c>
      <c r="F101" s="16">
        <f>IFERROR(IF(OR(NOT(ISNUMBER(C101)),NOT(ISNUMBER(D101)),C101=0),"",(D101-C101)/C101),"")</f>
        <v/>
      </c>
      <c r="G101" s="30" t="n"/>
      <c r="H101" s="18" t="n"/>
      <c r="I101" s="19">
        <f>IFERROR(IF(OR(NOT(ISNUMBER(H101)),NOT(ISNUMBER(Assumptions!$B$4))),"",H101+Assumptions!$B$4),"")</f>
        <v/>
      </c>
      <c r="J101" s="19">
        <f>IFERROR(IF(OR(NOT(ISNUMBER(I101)),NOT(ISNUMBER(G101))),"",I101+G101),"")</f>
        <v/>
      </c>
      <c r="K101" s="18" t="n"/>
      <c r="L101" s="13" t="n"/>
      <c r="M101" s="14" t="n"/>
      <c r="N101" s="20">
        <f>IFERROR(IF(A101="","",IF(M101="","Review",IF(M101="Canceled","Canceled",IF(M101="On Hold","On Hold",IF(AND(M101="Sent",K101=""),"Review",IF(ISNUMBER(K101),"Sent",IF(OR(NOT(ISNUMBER(I101)),NOT(ISNUMBER(Assumptions!$B$5))),"Review",IF(TODAY()&gt;I101,"Overdue",IF(I101-TODAY()&lt;=Assumptions!$B$5,"Due Soon","Scheduled"))))))))),"Review")</f>
        <v/>
      </c>
      <c r="O101" s="21">
        <f>IFERROR(IF(A101="","",IF(OR(B101="",NOT(ISNUMBER(C101)),NOT(ISNUMBER(D101)),NOT(ISNUMBER(G101)),NOT(ISNUMBER(H101)),L101="",M101=""),"Missing or invalid input",IF(OR(NOT(ISNUMBER(Assumptions!$B$6)),NOT(ISNUMBER(Assumptions!$B$7)),G101&lt;&gt;INT(G101),G101&lt;Assumptions!$B$6,G101&gt;Assumptions!$B$7),"Review notice period",IF(OR(C101&lt;0,D101&lt;0,NOT(ISNUMBER(Assumptions!$B$8)),C101&gt;Assumptions!$B$8,D101&gt;Assumptions!$B$8),"Review amount",IF(D101&lt;=C101,"Review rate",IF(AND(ISNUMBER(F101),ISNUMBER(Assumptions!$B$9),F101&gt;Assumptions!$B$9),"Review increase %",IF(AND(M101="Sent",K101=""),"Add sent date",IF(AND(M101&lt;&gt;"Sent",ISNUMBER(K101)),"Review status",IF(AND(ISNUMBER(K101),ISNUMBER(I101),K101&gt;I101),"Sent after due date",""))))))))),"Review input")</f>
        <v/>
      </c>
      <c r="P101" s="13" t="n"/>
    </row>
    <row r="102" ht="30" customHeight="1">
      <c r="A102" s="13" t="n"/>
      <c r="B102" s="14" t="n"/>
      <c r="C102" s="15" t="n"/>
      <c r="D102" s="15" t="n"/>
      <c r="E102" s="9">
        <f>IFERROR(IF(OR(NOT(ISNUMBER(C102)),NOT(ISNUMBER(D102))),"",D102-C102),"")</f>
        <v/>
      </c>
      <c r="F102" s="10">
        <f>IFERROR(IF(OR(NOT(ISNUMBER(C102)),NOT(ISNUMBER(D102)),C102=0),"",(D102-C102)/C102),"")</f>
        <v/>
      </c>
      <c r="G102" s="30" t="n"/>
      <c r="H102" s="18" t="n"/>
      <c r="I102" s="22">
        <f>IFERROR(IF(OR(NOT(ISNUMBER(H102)),NOT(ISNUMBER(Assumptions!$B$4))),"",H102+Assumptions!$B$4),"")</f>
        <v/>
      </c>
      <c r="J102" s="22">
        <f>IFERROR(IF(OR(NOT(ISNUMBER(I102)),NOT(ISNUMBER(G102))),"",I102+G102),"")</f>
        <v/>
      </c>
      <c r="K102" s="18" t="n"/>
      <c r="L102" s="13" t="n"/>
      <c r="M102" s="14" t="n"/>
      <c r="N102" s="23">
        <f>IFERROR(IF(A102="","",IF(M102="","Review",IF(M102="Canceled","Canceled",IF(M102="On Hold","On Hold",IF(AND(M102="Sent",K102=""),"Review",IF(ISNUMBER(K102),"Sent",IF(OR(NOT(ISNUMBER(I102)),NOT(ISNUMBER(Assumptions!$B$5))),"Review",IF(TODAY()&gt;I102,"Overdue",IF(I102-TODAY()&lt;=Assumptions!$B$5,"Due Soon","Scheduled"))))))))),"Review")</f>
        <v/>
      </c>
      <c r="O102" s="24">
        <f>IFERROR(IF(A102="","",IF(OR(B102="",NOT(ISNUMBER(C102)),NOT(ISNUMBER(D102)),NOT(ISNUMBER(G102)),NOT(ISNUMBER(H102)),L102="",M102=""),"Missing or invalid input",IF(OR(NOT(ISNUMBER(Assumptions!$B$6)),NOT(ISNUMBER(Assumptions!$B$7)),G102&lt;&gt;INT(G102),G102&lt;Assumptions!$B$6,G102&gt;Assumptions!$B$7),"Review notice period",IF(OR(C102&lt;0,D102&lt;0,NOT(ISNUMBER(Assumptions!$B$8)),C102&gt;Assumptions!$B$8,D102&gt;Assumptions!$B$8),"Review amount",IF(D102&lt;=C102,"Review rate",IF(AND(ISNUMBER(F102),ISNUMBER(Assumptions!$B$9),F102&gt;Assumptions!$B$9),"Review increase %",IF(AND(M102="Sent",K102=""),"Add sent date",IF(AND(M102&lt;&gt;"Sent",ISNUMBER(K102)),"Review status",IF(AND(ISNUMBER(K102),ISNUMBER(I102),K102&gt;I102),"Sent after due date",""))))))))),"Review input")</f>
        <v/>
      </c>
      <c r="P102" s="13" t="n"/>
    </row>
    <row r="103" ht="30" customHeight="1">
      <c r="A103" s="13" t="n"/>
      <c r="B103" s="14" t="n"/>
      <c r="C103" s="15" t="n"/>
      <c r="D103" s="15" t="n"/>
      <c r="E103" s="7">
        <f>IFERROR(IF(OR(NOT(ISNUMBER(C103)),NOT(ISNUMBER(D103))),"",D103-C103),"")</f>
        <v/>
      </c>
      <c r="F103" s="16">
        <f>IFERROR(IF(OR(NOT(ISNUMBER(C103)),NOT(ISNUMBER(D103)),C103=0),"",(D103-C103)/C103),"")</f>
        <v/>
      </c>
      <c r="G103" s="30" t="n"/>
      <c r="H103" s="18" t="n"/>
      <c r="I103" s="19">
        <f>IFERROR(IF(OR(NOT(ISNUMBER(H103)),NOT(ISNUMBER(Assumptions!$B$4))),"",H103+Assumptions!$B$4),"")</f>
        <v/>
      </c>
      <c r="J103" s="19">
        <f>IFERROR(IF(OR(NOT(ISNUMBER(I103)),NOT(ISNUMBER(G103))),"",I103+G103),"")</f>
        <v/>
      </c>
      <c r="K103" s="18" t="n"/>
      <c r="L103" s="13" t="n"/>
      <c r="M103" s="14" t="n"/>
      <c r="N103" s="20">
        <f>IFERROR(IF(A103="","",IF(M103="","Review",IF(M103="Canceled","Canceled",IF(M103="On Hold","On Hold",IF(AND(M103="Sent",K103=""),"Review",IF(ISNUMBER(K103),"Sent",IF(OR(NOT(ISNUMBER(I103)),NOT(ISNUMBER(Assumptions!$B$5))),"Review",IF(TODAY()&gt;I103,"Overdue",IF(I103-TODAY()&lt;=Assumptions!$B$5,"Due Soon","Scheduled"))))))))),"Review")</f>
        <v/>
      </c>
      <c r="O103" s="21">
        <f>IFERROR(IF(A103="","",IF(OR(B103="",NOT(ISNUMBER(C103)),NOT(ISNUMBER(D103)),NOT(ISNUMBER(G103)),NOT(ISNUMBER(H103)),L103="",M103=""),"Missing or invalid input",IF(OR(NOT(ISNUMBER(Assumptions!$B$6)),NOT(ISNUMBER(Assumptions!$B$7)),G103&lt;&gt;INT(G103),G103&lt;Assumptions!$B$6,G103&gt;Assumptions!$B$7),"Review notice period",IF(OR(C103&lt;0,D103&lt;0,NOT(ISNUMBER(Assumptions!$B$8)),C103&gt;Assumptions!$B$8,D103&gt;Assumptions!$B$8),"Review amount",IF(D103&lt;=C103,"Review rate",IF(AND(ISNUMBER(F103),ISNUMBER(Assumptions!$B$9),F103&gt;Assumptions!$B$9),"Review increase %",IF(AND(M103="Sent",K103=""),"Add sent date",IF(AND(M103&lt;&gt;"Sent",ISNUMBER(K103)),"Review status",IF(AND(ISNUMBER(K103),ISNUMBER(I103),K103&gt;I103),"Sent after due date",""))))))))),"Review input")</f>
        <v/>
      </c>
      <c r="P103" s="13" t="n"/>
    </row>
    <row r="104" ht="30" customHeight="1">
      <c r="A104" s="13" t="n"/>
      <c r="B104" s="14" t="n"/>
      <c r="C104" s="15" t="n"/>
      <c r="D104" s="15" t="n"/>
      <c r="E104" s="9">
        <f>IFERROR(IF(OR(NOT(ISNUMBER(C104)),NOT(ISNUMBER(D104))),"",D104-C104),"")</f>
        <v/>
      </c>
      <c r="F104" s="10">
        <f>IFERROR(IF(OR(NOT(ISNUMBER(C104)),NOT(ISNUMBER(D104)),C104=0),"",(D104-C104)/C104),"")</f>
        <v/>
      </c>
      <c r="G104" s="30" t="n"/>
      <c r="H104" s="18" t="n"/>
      <c r="I104" s="22">
        <f>IFERROR(IF(OR(NOT(ISNUMBER(H104)),NOT(ISNUMBER(Assumptions!$B$4))),"",H104+Assumptions!$B$4),"")</f>
        <v/>
      </c>
      <c r="J104" s="22">
        <f>IFERROR(IF(OR(NOT(ISNUMBER(I104)),NOT(ISNUMBER(G104))),"",I104+G104),"")</f>
        <v/>
      </c>
      <c r="K104" s="18" t="n"/>
      <c r="L104" s="13" t="n"/>
      <c r="M104" s="14" t="n"/>
      <c r="N104" s="23">
        <f>IFERROR(IF(A104="","",IF(M104="","Review",IF(M104="Canceled","Canceled",IF(M104="On Hold","On Hold",IF(AND(M104="Sent",K104=""),"Review",IF(ISNUMBER(K104),"Sent",IF(OR(NOT(ISNUMBER(I104)),NOT(ISNUMBER(Assumptions!$B$5))),"Review",IF(TODAY()&gt;I104,"Overdue",IF(I104-TODAY()&lt;=Assumptions!$B$5,"Due Soon","Scheduled"))))))))),"Review")</f>
        <v/>
      </c>
      <c r="O104" s="24">
        <f>IFERROR(IF(A104="","",IF(OR(B104="",NOT(ISNUMBER(C104)),NOT(ISNUMBER(D104)),NOT(ISNUMBER(G104)),NOT(ISNUMBER(H104)),L104="",M104=""),"Missing or invalid input",IF(OR(NOT(ISNUMBER(Assumptions!$B$6)),NOT(ISNUMBER(Assumptions!$B$7)),G104&lt;&gt;INT(G104),G104&lt;Assumptions!$B$6,G104&gt;Assumptions!$B$7),"Review notice period",IF(OR(C104&lt;0,D104&lt;0,NOT(ISNUMBER(Assumptions!$B$8)),C104&gt;Assumptions!$B$8,D104&gt;Assumptions!$B$8),"Review amount",IF(D104&lt;=C104,"Review rate",IF(AND(ISNUMBER(F104),ISNUMBER(Assumptions!$B$9),F104&gt;Assumptions!$B$9),"Review increase %",IF(AND(M104="Sent",K104=""),"Add sent date",IF(AND(M104&lt;&gt;"Sent",ISNUMBER(K104)),"Review status",IF(AND(ISNUMBER(K104),ISNUMBER(I104),K104&gt;I104),"Sent after due date",""))))))))),"Review input")</f>
        <v/>
      </c>
      <c r="P104" s="13" t="n"/>
    </row>
  </sheetData>
  <autoFilter ref="A4:P104"/>
  <mergeCells count="1">
    <mergeCell ref="A1:P1"/>
  </mergeCells>
  <conditionalFormatting sqref="N5:N104">
    <cfRule type="expression" priority="1" dxfId="2" stopIfTrue="1">
      <formula>$N5="Sent"</formula>
    </cfRule>
    <cfRule type="expression" priority="2" dxfId="0" stopIfTrue="1">
      <formula>$N5="Overdue"</formula>
    </cfRule>
    <cfRule type="expression" priority="3" dxfId="1" stopIfTrue="1">
      <formula>$N5="Due Soon"</formula>
    </cfRule>
    <cfRule type="expression" priority="4" dxfId="0" stopIfTrue="1">
      <formula>$N5="Review"</formula>
    </cfRule>
  </conditionalFormatting>
  <conditionalFormatting sqref="O5:O104">
    <cfRule type="expression" priority="5" dxfId="0">
      <formula>$O5&lt;&gt;""</formula>
    </cfRule>
  </conditionalFormatting>
  <dataValidations count="6">
    <dataValidation sqref="A5:A104" showDropDown="0" showInputMessage="1" showErrorMessage="1" allowBlank="0" errorTitle="Facility not listed" error="Select a facility shown on the Assumptions sheet." promptTitle="Select a facility" prompt="Choose a fictional facility from the editable Assumptions list." type="list" errorStyle="stop">
      <formula1>'Assumptions'!$E$4:$E$7</formula1>
    </dataValidation>
    <dataValidation sqref="L5:L104" showDropDown="0" showInputMessage="1" showErrorMessage="1" allowBlank="0" errorTitle="Owner not listed" error="Select an owner shown on the Assumptions sheet." promptTitle="Select an owner" prompt="Choose a fictional owner from the editable Assumptions list." type="list" errorStyle="stop">
      <formula1>'Assumptions'!$G$4:$G$7</formula1>
    </dataValidation>
    <dataValidation sqref="M5:M104" showDropDown="0" showInputMessage="1" showErrorMessage="1" allowBlank="0" errorTitle="Status not listed" error="Select a status shown on the Assumptions sheet." promptTitle="Select notice status" prompt="Select the current internal planning status." type="list" errorStyle="stop">
      <formula1>'Assumptions'!$I$4:$I$7</formula1>
    </dataValidation>
    <dataValidation sqref="C5:D104" showDropDown="0" showInputMessage="1" showErrorMessage="1" allowBlank="0" errorTitle="Review monthly amount" error="Enter a numeric amount within the editable Assumptions limit." promptTitle="Enter a monthly amount" prompt="Enter zero or a positive US dollar amount within the planning limit." type="custom" errorStyle="stop">
      <formula1>=OR(C5="",AND(ISNUMBER(C5),C5&gt;=0,C5&lt;=Assumptions!$B$8))</formula1>
    </dataValidation>
    <dataValidation sqref="G5:G104" showDropDown="0" showInputMessage="1" showErrorMessage="1" allowBlank="0" errorTitle="Review notice period" error="Enter a whole number of days within the Assumptions limits." promptTitle="Enter notice period" prompt="Enter a whole number of days within the editable planning limits." type="custom" errorStyle="stop">
      <formula1>=OR(G5="",AND(ISNUMBER(G5),G5=INT(G5),G5&gt;=Assumptions!$B$6,G5&lt;=Assumptions!$B$7))</formula1>
    </dataValidation>
    <dataValidation sqref="H5:H104 K5:K104" showDropDown="0" showInputMessage="1" showErrorMessage="1" allowBlank="0" errorTitle="Review date" error="Enter a valid date within the prepared planning range." promptTitle="Enter a date" prompt="Enter a date in MM/DD/YYYY format." type="date" errorStyle="stop" operator="between">
      <formula1>DATE(2021,1,1)</formula1>
      <formula2>DATE(2036,12,31)</formula2>
    </dataValidation>
  </dataValidations>
  <pageMargins left="0.75" right="0.75" top="1" bottom="1" header="0.5" footer="0.5"/>
  <pageSetup orientation="landscape" fitToHeight="0" fitToWidth="1"/>
  <headerFooter>
    <oddHeader/>
    <oddFooter>&amp;C&amp;9 &amp;K526874Internal planning workbook with fictional examples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 fitToPage="1"/>
  </sheetPr>
  <dimension ref="A1:I9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57" customWidth="1" min="3" max="3"/>
    <col width="3" customWidth="1" min="4" max="4"/>
    <col width="36" customWidth="1" min="5" max="5"/>
    <col width="3" customWidth="1" min="6" max="6"/>
    <col width="29" customWidth="1" min="7" max="7"/>
    <col width="3" customWidth="1" min="8" max="8"/>
    <col width="23" customWidth="1" min="9" max="9"/>
  </cols>
  <sheetData>
    <row r="1" ht="26" customHeight="1">
      <c r="A1" s="1" t="inlineStr">
        <is>
          <t>Planning Assumptions and Stable Options</t>
        </is>
      </c>
      <c r="B1" s="28" t="n"/>
      <c r="C1" s="28" t="n"/>
      <c r="D1" s="28" t="n"/>
      <c r="E1" s="28" t="n"/>
      <c r="F1" s="28" t="n"/>
      <c r="G1" s="28" t="n"/>
      <c r="H1" s="28" t="n"/>
      <c r="I1" s="29" t="n"/>
    </row>
    <row r="2" ht="24" customHeight="1">
      <c r="A2" s="2" t="inlineStr">
        <is>
          <t>Yellow cells are editable planning inputs. These values and fictional lists are not legal requirements.</t>
        </is>
      </c>
    </row>
    <row r="3">
      <c r="A3" s="3" t="inlineStr">
        <is>
          <t>Planning Parameter</t>
        </is>
      </c>
      <c r="B3" s="3" t="inlineStr">
        <is>
          <t>Editable Value</t>
        </is>
      </c>
      <c r="C3" s="3" t="inlineStr">
        <is>
          <t>Planning Use</t>
        </is>
      </c>
      <c r="E3" s="3" t="inlineStr">
        <is>
          <t>Facility Options</t>
        </is>
      </c>
      <c r="G3" s="3" t="inlineStr">
        <is>
          <t>Owner Options</t>
        </is>
      </c>
      <c r="I3" s="3" t="inlineStr">
        <is>
          <t>Notice Status Options</t>
        </is>
      </c>
    </row>
    <row r="4" ht="34" customHeight="1">
      <c r="A4" s="24" t="inlineStr">
        <is>
          <t>Planning lead time (days)</t>
        </is>
      </c>
      <c r="B4" s="31" t="n">
        <v>3</v>
      </c>
      <c r="C4" s="24" t="inlineStr">
        <is>
          <t>Added to the approval date to calculate the send due date.</t>
        </is>
      </c>
      <c r="E4" s="13" t="inlineStr">
        <is>
          <t>Blue Lantern Storage (fictional)</t>
        </is>
      </c>
      <c r="G4" s="13" t="inlineStr">
        <is>
          <t>Avery Quill (fictional)</t>
        </is>
      </c>
      <c r="I4" s="14" t="inlineStr">
        <is>
          <t>Planned</t>
        </is>
      </c>
    </row>
    <row r="5" ht="34" customHeight="1">
      <c r="A5" s="21" t="inlineStr">
        <is>
          <t>Due soon horizon (days)</t>
        </is>
      </c>
      <c r="B5" s="31" t="n">
        <v>7</v>
      </c>
      <c r="C5" s="21" t="inlineStr">
        <is>
          <t>Flags unsent records approaching the calculated send due date.</t>
        </is>
      </c>
      <c r="E5" s="13" t="inlineStr">
        <is>
          <t>Copper Finch Storage (fictional)</t>
        </is>
      </c>
      <c r="G5" s="13" t="inlineStr">
        <is>
          <t>Jordan Vale (fictional)</t>
        </is>
      </c>
      <c r="I5" s="14" t="inlineStr">
        <is>
          <t>Sent</t>
        </is>
      </c>
    </row>
    <row r="6" ht="34" customHeight="1">
      <c r="A6" s="24" t="inlineStr">
        <is>
          <t>Minimum notice period (days)</t>
        </is>
      </c>
      <c r="B6" s="31" t="n">
        <v>1</v>
      </c>
      <c r="C6" s="24" t="inlineStr">
        <is>
          <t>Lower planning boundary used for validation and review.</t>
        </is>
      </c>
      <c r="E6" s="13" t="inlineStr">
        <is>
          <t>Juniper Key Storage (fictional)</t>
        </is>
      </c>
      <c r="G6" s="13" t="inlineStr">
        <is>
          <t>Morgan Cedar (fictional)</t>
        </is>
      </c>
      <c r="I6" s="14" t="inlineStr">
        <is>
          <t>On Hold</t>
        </is>
      </c>
    </row>
    <row r="7" ht="34" customHeight="1">
      <c r="A7" s="21" t="inlineStr">
        <is>
          <t>Maximum notice period (days)</t>
        </is>
      </c>
      <c r="B7" s="31" t="n">
        <v>365</v>
      </c>
      <c r="C7" s="21" t="inlineStr">
        <is>
          <t>Upper planning boundary used for validation and review.</t>
        </is>
      </c>
      <c r="E7" s="13" t="inlineStr">
        <is>
          <t>Maple Comet Storage (fictional)</t>
        </is>
      </c>
      <c r="G7" s="13" t="inlineStr">
        <is>
          <t>Riley North (fictional)</t>
        </is>
      </c>
      <c r="I7" s="14" t="inlineStr">
        <is>
          <t>Canceled</t>
        </is>
      </c>
    </row>
    <row r="8" ht="34" customHeight="1">
      <c r="A8" s="24" t="inlineStr">
        <is>
          <t>Maximum monthly amount</t>
        </is>
      </c>
      <c r="B8" s="26" t="n">
        <v>10000</v>
      </c>
      <c r="C8" s="24" t="inlineStr">
        <is>
          <t>Planning limit used to identify unusually large entered amounts.</t>
        </is>
      </c>
    </row>
    <row r="9" ht="34" customHeight="1">
      <c r="A9" s="21" t="inlineStr">
        <is>
          <t>Increase review threshold</t>
        </is>
      </c>
      <c r="B9" s="27" t="n">
        <v>0.25</v>
      </c>
      <c r="C9" s="21" t="inlineStr">
        <is>
          <t>Requests human review when the calculated increase is above this percentage.</t>
        </is>
      </c>
    </row>
  </sheetData>
  <autoFilter ref="A3:C9"/>
  <mergeCells count="1">
    <mergeCell ref="A1:I1"/>
  </mergeCells>
  <conditionalFormatting sqref="B6:B7">
    <cfRule type="expression" priority="1" dxfId="0">
      <formula>$B$6&gt;$B$7</formula>
    </cfRule>
  </conditionalFormatting>
  <dataValidations count="4">
    <dataValidation sqref="B4:B5" showDropDown="0" showInputMessage="0" showErrorMessage="1" allowBlank="0" errorTitle="Review planning days" error="Enter a whole number from 0 through 365." type="whole" errorStyle="stop" operator="between">
      <formula1>0</formula1>
      <formula2>365</formula2>
    </dataValidation>
    <dataValidation sqref="B6:B7" showDropDown="0" showInputMessage="0" showErrorMessage="1" allowBlank="0" errorTitle="Review period limit" error="Enter a whole number from 1 through 730." type="whole" errorStyle="stop" operator="between">
      <formula1>1</formula1>
      <formula2>730</formula2>
    </dataValidation>
    <dataValidation sqref="B8" showDropDown="0" showInputMessage="0" showErrorMessage="1" allowBlank="0" errorTitle="Review amount limit" error="Enter a planning amount from $0.00 through $100,000.00." type="decimal" errorStyle="stop" operator="between">
      <formula1>0</formula1>
      <formula2>100000</formula2>
    </dataValidation>
    <dataValidation sqref="B9" showDropDown="0" showInputMessage="0" showErrorMessage="1" allowBlank="0" errorTitle="Review percentage" error="Enter a percentage from 0.0% through 100.0%." type="decimal" errorStyle="stop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headerFooter>
    <oddHeader/>
    <oddFooter>&amp;C&amp;9 &amp;K526874Internal planning workbook with fictional examples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Operations</dc:creator>
  <dc:title xmlns:dc="http://purl.org/dc/elements/1.1/">Self Storage Rate Change Notice Schedule</dc:title>
  <dc:description xmlns:dc="http://purl.org/dc/elements/1.1/">A fictional internal planning workbook for organizing rate change notice dates and review status.</dc:description>
  <dc:subject xmlns:dc="http://purl.org/dc/elements/1.1/">Internal planning schedule for approved self storage rate changes</dc:subject>
  <dcterms:created xmlns:dcterms="http://purl.org/dc/terms/" xmlns:xsi="http://www.w3.org/2001/XMLSchema-instance" xsi:type="dcterms:W3CDTF">2026-09-12T11:38:23Z</dcterms:created>
  <dcterms:modified xmlns:dcterms="http://purl.org/dc/terms/" xmlns:xsi="http://www.w3.org/2001/XMLSchema-instance" xsi:type="dcterms:W3CDTF">2026-09-12T11:38:24+00:00Z</dcterms:modified>
</cp:coreProperties>
</file>