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ease Checklist" sheetId="2" state="visible" r:id="rId2"/>
    <sheet xmlns:r="http://schemas.openxmlformats.org/officeDocument/2006/relationships" name="Assumption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$#,##0.00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color rgb="00243746"/>
      <sz val="10"/>
    </font>
    <font>
      <name val="Aptos"/>
      <b val="1"/>
      <color rgb="00FFFFFF"/>
      <sz val="10"/>
    </font>
    <font>
      <name val="Aptos"/>
      <b val="1"/>
      <color rgb="00243746"/>
      <sz val="10"/>
    </font>
  </fonts>
  <fills count="10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EAF4F5"/>
      </patternFill>
    </fill>
    <fill>
      <patternFill patternType="solid">
        <fgColor rgb="00FFF4DD"/>
      </patternFill>
    </fill>
    <fill>
      <patternFill patternType="solid">
        <fgColor rgb="00FFFFFF"/>
      </patternFill>
    </fill>
    <fill>
      <patternFill patternType="solid">
        <fgColor rgb="00147D89"/>
      </patternFill>
    </fill>
    <fill>
      <patternFill patternType="solid">
        <fgColor rgb="00207A5B"/>
      </patternFill>
    </fill>
    <fill>
      <patternFill patternType="solid">
        <fgColor rgb="00F0A91D"/>
      </patternFill>
    </fill>
    <fill>
      <patternFill patternType="solid">
        <fgColor rgb="00C95A2E"/>
      </patternFill>
    </fill>
  </fills>
  <borders count="2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4" fillId="0" borderId="0" pivotButton="0" quotePrefix="0" xfId="0"/>
    <xf numFmtId="164" fontId="2" fillId="0" borderId="0" pivotButton="0" quotePrefix="0" xfId="0"/>
    <xf numFmtId="0" fontId="4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9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/>
    </xf>
    <xf numFmtId="0" fontId="4" fillId="8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left" vertical="center"/>
    </xf>
    <xf numFmtId="164" fontId="2" fillId="0" borderId="0" pivotButton="0" quotePrefix="0" xfId="0"/>
    <xf numFmtId="165" fontId="2" fillId="3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207A5B"/>
        </patternFill>
      </fill>
    </dxf>
    <dxf>
      <font>
        <name val="Aptos"/>
        <b val="1"/>
        <color rgb="00FFFFFF"/>
        <sz val="10"/>
      </font>
      <fill>
        <patternFill patternType="solid">
          <fgColor rgb="00C95A2E"/>
        </patternFill>
      </fill>
    </dxf>
    <dxf>
      <font>
        <name val="Aptos"/>
        <b val="1"/>
        <color rgb="00243746"/>
        <sz val="10"/>
      </font>
      <fill>
        <patternFill patternType="solid">
          <fgColor rgb="00F0A91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Lease Checklist Status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'Summary'!B10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47D89"/>
              </a:solidFill>
              <a:prstDash val="solid"/>
            </a:ln>
          </spPr>
          <cat>
            <numRef>
              <f>'Summary'!$A$11:$A$13</f>
            </numRef>
          </cat>
          <val>
            <numRef>
              <f>'Summary'!$B$11:$B$13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Overall 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3780000" cy="22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LeaseChecklistTable" displayName="LeaseChecklistTable" ref="A5:N105" headerRowCount="1">
  <autoFilter ref="A5:N105"/>
  <tableColumns count="14">
    <tableColumn id="1" name="Facility"/>
    <tableColumn id="2" name="Unit"/>
    <tableColumn id="3" name="Lease Start"/>
    <tableColumn id="4" name="Term (Months)"/>
    <tableColumn id="5" name="Monthly Rent"/>
    <tableColumn id="6" name="Checklist Owner"/>
    <tableColumn id="7" name="Required Fields"/>
    <tableColumn id="8" name="Acknowledgments"/>
    <tableColumn id="9" name="ID Reviewed"/>
    <tableColumn id="10" name="Lease Copy Stored"/>
    <tableColumn id="11" name="Due Date"/>
    <tableColumn id="12" name="Overall Status"/>
    <tableColumn id="13" name="Review Warning"/>
    <tableColumn id="14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AssumptionLimitsTable" displayName="AssumptionLimitsTable" ref="A3:D8" headerRowCount="1">
  <autoFilter ref="A3:D8"/>
  <tableColumns count="4">
    <tableColumn id="1" name="Setting"/>
    <tableColumn id="2" name="Value"/>
    <tableColumn id="3" name="Unit"/>
    <tableColumn id="4" name="Purpos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AssumptionOptionsTable" displayName="AssumptionOptionsTable" ref="A10:C14" headerRowCount="1">
  <autoFilter ref="A10:C14"/>
  <tableColumns count="3">
    <tableColumn id="1" name="Facilities"/>
    <tableColumn id="2" name="Checklist Owners"/>
    <tableColumn id="3" name="Task Status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/>
  </sheetPr>
  <dimension ref="A1:H13"/>
  <sheetViews>
    <sheetView showGridLines="0" zoomScale="100" workbookViewId="0">
      <selection activeCell="A1" sqref="A1"/>
    </sheetView>
  </sheetViews>
  <sheetFormatPr baseColWidth="8" defaultRowHeight="15"/>
  <cols>
    <col width="31" customWidth="1" min="1" max="1"/>
    <col width="18" customWidth="1" min="2" max="2"/>
    <col width="4" customWidth="1" min="3" max="3"/>
    <col width="31" customWidth="1" min="4" max="4"/>
    <col width="19" customWidth="1" min="5" max="5"/>
    <col width="4" customWidth="1" min="6" max="6"/>
    <col width="14" customWidth="1" min="7" max="7"/>
    <col width="14" customWidth="1" min="8" max="8"/>
  </cols>
  <sheetData>
    <row r="1" ht="30" customHeight="1">
      <c r="A1" s="1" t="inlineStr">
        <is>
          <t>Self Storage Lease Signing Checklist Summary</t>
        </is>
      </c>
    </row>
    <row r="2">
      <c r="A2" s="2" t="inlineStr">
        <is>
          <t>As of</t>
        </is>
      </c>
      <c r="B2" s="26">
        <f>TODAY()</f>
        <v/>
      </c>
    </row>
    <row r="3"/>
    <row r="4" ht="25" customHeight="1">
      <c r="A4" s="4" t="inlineStr">
        <is>
          <t>Prepared lease checklists</t>
        </is>
      </c>
      <c r="B4" s="5">
        <f>COUNTIF('Lease Checklist'!$L$6:$L$105,"&lt;&gt;")</f>
        <v/>
      </c>
      <c r="D4" s="4" t="inlineStr">
        <is>
          <t>Past-due review warnings</t>
        </is>
      </c>
      <c r="E4" s="6">
        <f>COUNTIF('Lease Checklist'!$M$6:$M$105,"Past due - review before access")</f>
        <v/>
      </c>
    </row>
    <row r="5" ht="25" customHeight="1">
      <c r="A5" s="7" t="inlineStr">
        <is>
          <t>Checklist complete</t>
        </is>
      </c>
      <c r="B5" s="8">
        <f>COUNTIF('Lease Checklist'!$L$6:$L$105,"Checklist Complete")</f>
        <v/>
      </c>
      <c r="D5" s="7" t="inlineStr">
        <is>
          <t>Due-soon review warnings</t>
        </is>
      </c>
      <c r="E5" s="9">
        <f>COUNTIF('Lease Checklist'!$M$6:$M$105,"Due soon - review")</f>
        <v/>
      </c>
    </row>
    <row r="6" ht="25" customHeight="1">
      <c r="A6" s="4" t="inlineStr">
        <is>
          <t>In progress</t>
        </is>
      </c>
      <c r="B6" s="9">
        <f>COUNTIF('Lease Checklist'!$L$6:$L$105,"In Progress")</f>
        <v/>
      </c>
      <c r="D6" s="4" t="inlineStr">
        <is>
          <t>Checklist completion rate</t>
        </is>
      </c>
      <c r="E6" s="27">
        <f>IFERROR($B$5/$B$4,"")</f>
        <v/>
      </c>
    </row>
    <row r="7" ht="25" customHeight="1">
      <c r="A7" s="7" t="inlineStr">
        <is>
          <t>Needs review</t>
        </is>
      </c>
      <c r="B7" s="6">
        <f>COUNTIF('Lease Checklist'!$L$6:$L$105,"Needs Review")</f>
        <v/>
      </c>
      <c r="D7" s="7" t="inlineStr">
        <is>
          <t>Monthly rent represented</t>
        </is>
      </c>
      <c r="E7" s="28">
        <f>IF($B$4=0,"",SUM('Lease Checklist'!$E$6:$E$105))</f>
        <v/>
      </c>
    </row>
    <row r="8"/>
    <row r="9"/>
    <row r="10">
      <c r="A10" s="12" t="inlineStr">
        <is>
          <t>Overall Status</t>
        </is>
      </c>
      <c r="B10" s="12" t="inlineStr">
        <is>
          <t>Records</t>
        </is>
      </c>
    </row>
    <row r="11">
      <c r="A11" s="5" t="inlineStr">
        <is>
          <t>Checklist Complete</t>
        </is>
      </c>
      <c r="B11" s="13">
        <f>COUNTIF('Lease Checklist'!$L$6:$L$105,A11)</f>
        <v/>
      </c>
    </row>
    <row r="12">
      <c r="A12" s="14" t="inlineStr">
        <is>
          <t>In Progress</t>
        </is>
      </c>
      <c r="B12" s="15">
        <f>COUNTIF('Lease Checklist'!$L$6:$L$105,A12)</f>
        <v/>
      </c>
    </row>
    <row r="13">
      <c r="A13" s="5" t="inlineStr">
        <is>
          <t>Needs Review</t>
        </is>
      </c>
      <c r="B13" s="13">
        <f>COUNTIF('Lease Checklist'!$L$6:$L$105,A13)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7D89"/>
    <outlinePr summaryBelow="1" summaryRight="1"/>
    <pageSetUpPr/>
  </sheetPr>
  <dimension ref="A1:N105"/>
  <sheetViews>
    <sheetView showGridLines="0" zoomScale="8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4" customWidth="1" min="3" max="3"/>
    <col width="14" customWidth="1" min="4" max="4"/>
    <col width="15" customWidth="1" min="5" max="5"/>
    <col width="27" customWidth="1" min="6" max="6"/>
    <col width="17" customWidth="1" min="7" max="7"/>
    <col width="17" customWidth="1" min="8" max="8"/>
    <col width="15" customWidth="1" min="9" max="9"/>
    <col width="18" customWidth="1" min="10" max="10"/>
    <col width="14" customWidth="1" min="11" max="11"/>
    <col width="20" customWidth="1" min="12" max="12"/>
    <col width="34" customWidth="1" min="13" max="13"/>
    <col width="44" customWidth="1" min="14" max="14"/>
  </cols>
  <sheetData>
    <row r="1" ht="30" customHeight="1">
      <c r="A1" s="1" t="inlineStr">
        <is>
          <t>Self Storage Lease Signing Checklist</t>
        </is>
      </c>
    </row>
    <row r="2">
      <c r="A2" s="16" t="inlineStr">
        <is>
          <t>Use one row per lease. “Checklist Complete” is an administrative indicator; a person must make the access decision.</t>
        </is>
      </c>
    </row>
    <row r="3">
      <c r="A3" s="16" t="inlineStr">
        <is>
          <t>Editable inputs are pale yellow. Calculated status and review warnings are not editable inputs.</t>
        </is>
      </c>
    </row>
    <row r="4"/>
    <row r="5" ht="34" customHeight="1">
      <c r="A5" s="17" t="inlineStr">
        <is>
          <t>Facility</t>
        </is>
      </c>
      <c r="B5" s="17" t="inlineStr">
        <is>
          <t>Unit</t>
        </is>
      </c>
      <c r="C5" s="17" t="inlineStr">
        <is>
          <t>Lease Start</t>
        </is>
      </c>
      <c r="D5" s="17" t="inlineStr">
        <is>
          <t>Term (Months)</t>
        </is>
      </c>
      <c r="E5" s="17" t="inlineStr">
        <is>
          <t>Monthly Rent</t>
        </is>
      </c>
      <c r="F5" s="17" t="inlineStr">
        <is>
          <t>Checklist Owner</t>
        </is>
      </c>
      <c r="G5" s="17" t="inlineStr">
        <is>
          <t>Required Fields</t>
        </is>
      </c>
      <c r="H5" s="17" t="inlineStr">
        <is>
          <t>Acknowledgments</t>
        </is>
      </c>
      <c r="I5" s="17" t="inlineStr">
        <is>
          <t>ID Reviewed</t>
        </is>
      </c>
      <c r="J5" s="17" t="inlineStr">
        <is>
          <t>Lease Copy Stored</t>
        </is>
      </c>
      <c r="K5" s="17" t="inlineStr">
        <is>
          <t>Due Date</t>
        </is>
      </c>
      <c r="L5" s="17" t="inlineStr">
        <is>
          <t>Overall Status</t>
        </is>
      </c>
      <c r="M5" s="17" t="inlineStr">
        <is>
          <t>Review Warning</t>
        </is>
      </c>
      <c r="N5" s="17" t="inlineStr">
        <is>
          <t>Notes</t>
        </is>
      </c>
    </row>
    <row r="6" ht="30" customHeight="1">
      <c r="A6" s="18" t="inlineStr">
        <is>
          <t>Fictional Juniper Key Storage</t>
        </is>
      </c>
      <c r="B6" s="19" t="inlineStr">
        <is>
          <t>A-101</t>
        </is>
      </c>
      <c r="C6" s="29" t="n">
        <v>46280</v>
      </c>
      <c r="D6" s="19" t="n">
        <v>12</v>
      </c>
      <c r="E6" s="30" t="n">
        <v>89</v>
      </c>
      <c r="F6" s="18" t="inlineStr">
        <is>
          <t>Casey Rowan (Fictional)</t>
        </is>
      </c>
      <c r="G6" s="19" t="inlineStr">
        <is>
          <t>Complete</t>
        </is>
      </c>
      <c r="H6" s="19" t="inlineStr">
        <is>
          <t>Complete</t>
        </is>
      </c>
      <c r="I6" s="19" t="inlineStr">
        <is>
          <t>Complete</t>
        </is>
      </c>
      <c r="J6" s="19" t="inlineStr">
        <is>
          <t>Complete</t>
        </is>
      </c>
      <c r="K6" s="29" t="n">
        <v>46277</v>
      </c>
      <c r="L6" s="13">
        <f>IF(COUNTA($A6:$K6)=0,"",IF(OR($A6="",$B6="",$C6="",$D6="",$E6="",$F6="",$G6="",$H6="",$I6="",$J6="",$K6=""),"Needs Review",IF(COUNTIF($G6:$J6,"Complete")=4,"Checklist Complete","In Progress")))</f>
        <v/>
      </c>
      <c r="M6" s="22">
        <f>IF($L6="","",IF($L6="Checklist Complete","Human access decision required",IF($K6="","Enter due date for review",IFERROR(IF($K6&lt;TODAY(),"Past due - review before access",IF($K6&lt;=TODAY()+Assumptions!$B$4,"Due soon - review","Pending review")),"Review date and assumptions"))))</f>
        <v/>
      </c>
      <c r="N6" s="23" t="inlineStr">
        <is>
          <t>Lease fields and stored copy received human review.</t>
        </is>
      </c>
    </row>
    <row r="7" ht="30" customHeight="1">
      <c r="A7" s="18" t="inlineStr">
        <is>
          <t>Fictional Juniper Key Storage</t>
        </is>
      </c>
      <c r="B7" s="19" t="inlineStr">
        <is>
          <t>A-102</t>
        </is>
      </c>
      <c r="C7" s="29" t="n">
        <v>46281</v>
      </c>
      <c r="D7" s="19" t="n">
        <v>6</v>
      </c>
      <c r="E7" s="30" t="n">
        <v>74</v>
      </c>
      <c r="F7" s="18" t="inlineStr">
        <is>
          <t>Morgan Ellis (Fictional)</t>
        </is>
      </c>
      <c r="G7" s="19" t="inlineStr">
        <is>
          <t>Complete</t>
        </is>
      </c>
      <c r="H7" s="19" t="inlineStr">
        <is>
          <t>In Review</t>
        </is>
      </c>
      <c r="I7" s="19" t="inlineStr">
        <is>
          <t>Complete</t>
        </is>
      </c>
      <c r="J7" s="19" t="inlineStr">
        <is>
          <t>Not Started</t>
        </is>
      </c>
      <c r="K7" s="29" t="n">
        <v>46278</v>
      </c>
      <c r="L7" s="15">
        <f>IF(COUNTA($A7:$K7)=0,"",IF(OR($A7="",$B7="",$C7="",$D7="",$E7="",$F7="",$G7="",$H7="",$I7="",$J7="",$K7=""),"Needs Review",IF(COUNTIF($G7:$J7,"Complete")=4,"Checklist Complete","In Progress")))</f>
        <v/>
      </c>
      <c r="M7" s="24">
        <f>IF($L7="","",IF($L7="Checklist Complete","Human access decision required",IF($K7="","Enter due date for review",IFERROR(IF($K7&lt;TODAY(),"Past due - review before access",IF($K7&lt;=TODAY()+Assumptions!$B$4,"Due soon - review","Pending review")),"Review date and assumptions"))))</f>
        <v/>
      </c>
      <c r="N7" s="23" t="inlineStr">
        <is>
          <t>Acknowledgment initials and stored copy still need review.</t>
        </is>
      </c>
    </row>
    <row r="8" ht="30" customHeight="1">
      <c r="A8" s="18" t="inlineStr">
        <is>
          <t>Fictional Copper Finch Self Storage</t>
        </is>
      </c>
      <c r="B8" s="19" t="inlineStr">
        <is>
          <t>B-204</t>
        </is>
      </c>
      <c r="C8" s="29" t="n">
        <v>46278</v>
      </c>
      <c r="D8" s="19" t="n">
        <v>1</v>
      </c>
      <c r="E8" s="30" t="n">
        <v>129</v>
      </c>
      <c r="F8" s="18" t="inlineStr">
        <is>
          <t>Drew Parker (Fictional)</t>
        </is>
      </c>
      <c r="G8" s="19" t="inlineStr">
        <is>
          <t>Not Started</t>
        </is>
      </c>
      <c r="H8" s="19" t="inlineStr">
        <is>
          <t>In Review</t>
        </is>
      </c>
      <c r="I8" s="19" t="inlineStr">
        <is>
          <t>Complete</t>
        </is>
      </c>
      <c r="J8" s="19" t="inlineStr">
        <is>
          <t>Not Started</t>
        </is>
      </c>
      <c r="K8" s="29" t="n">
        <v>46276</v>
      </c>
      <c r="L8" s="13">
        <f>IF(COUNTA($A8:$K8)=0,"",IF(OR($A8="",$B8="",$C8="",$D8="",$E8="",$F8="",$G8="",$H8="",$I8="",$J8="",$K8=""),"Needs Review",IF(COUNTIF($G8:$J8,"Complete")=4,"Checklist Complete","In Progress")))</f>
        <v/>
      </c>
      <c r="M8" s="22">
        <f>IF($L8="","",IF($L8="Checklist Complete","Human access decision required",IF($K8="","Enter due date for review",IFERROR(IF($K8&lt;TODAY(),"Past due - review before access",IF($K8&lt;=TODAY()+Assumptions!$B$4,"Due soon - review","Pending review")),"Review date and assumptions"))))</f>
        <v/>
      </c>
      <c r="N8" s="23" t="inlineStr">
        <is>
          <t>Past-due example for human follow-up.</t>
        </is>
      </c>
    </row>
    <row r="9" ht="30" customHeight="1">
      <c r="A9" s="18" t="inlineStr">
        <is>
          <t>Fictional Copper Finch Self Storage</t>
        </is>
      </c>
      <c r="B9" s="19" t="inlineStr">
        <is>
          <t>B-205</t>
        </is>
      </c>
      <c r="C9" s="29" t="n">
        <v>46296</v>
      </c>
      <c r="D9" s="19" t="n"/>
      <c r="E9" s="30" t="n">
        <v>109</v>
      </c>
      <c r="F9" s="18" t="inlineStr">
        <is>
          <t>Taylor Quinn (Fictional)</t>
        </is>
      </c>
      <c r="G9" s="19" t="inlineStr">
        <is>
          <t>Complete</t>
        </is>
      </c>
      <c r="H9" s="19" t="inlineStr">
        <is>
          <t>Complete</t>
        </is>
      </c>
      <c r="I9" s="19" t="inlineStr">
        <is>
          <t>Complete</t>
        </is>
      </c>
      <c r="J9" s="19" t="inlineStr">
        <is>
          <t>Complete</t>
        </is>
      </c>
      <c r="K9" s="29" t="n">
        <v>46280</v>
      </c>
      <c r="L9" s="15">
        <f>IF(COUNTA($A9:$K9)=0,"",IF(OR($A9="",$B9="",$C9="",$D9="",$E9="",$F9="",$G9="",$H9="",$I9="",$J9="",$K9=""),"Needs Review",IF(COUNTIF($G9:$J9,"Complete")=4,"Checklist Complete","In Progress")))</f>
        <v/>
      </c>
      <c r="M9" s="24">
        <f>IF($L9="","",IF($L9="Checklist Complete","Human access decision required",IF($K9="","Enter due date for review",IFERROR(IF($K9&lt;TODAY(),"Past due - review before access",IF($K9&lt;=TODAY()+Assumptions!$B$4,"Due soon - review","Pending review")),"Review date and assumptions"))))</f>
        <v/>
      </c>
      <c r="N9" s="23" t="inlineStr">
        <is>
          <t>Lease term is intentionally blank for review.</t>
        </is>
      </c>
    </row>
    <row r="10" ht="30" customHeight="1">
      <c r="A10" s="18" t="inlineStr">
        <is>
          <t>Fictional Blue Mesa Storage</t>
        </is>
      </c>
      <c r="B10" s="19" t="inlineStr">
        <is>
          <t>C-010</t>
        </is>
      </c>
      <c r="C10" s="29" t="n">
        <v>46305</v>
      </c>
      <c r="D10" s="19" t="n">
        <v>24</v>
      </c>
      <c r="E10" s="30" t="n">
        <v>199.95</v>
      </c>
      <c r="F10" s="18" t="inlineStr">
        <is>
          <t>Casey Rowan (Fictional)</t>
        </is>
      </c>
      <c r="G10" s="19" t="inlineStr">
        <is>
          <t>In Review</t>
        </is>
      </c>
      <c r="H10" s="19" t="inlineStr">
        <is>
          <t>In Review</t>
        </is>
      </c>
      <c r="I10" s="19" t="inlineStr">
        <is>
          <t>In Review</t>
        </is>
      </c>
      <c r="J10" s="19" t="inlineStr">
        <is>
          <t>In Review</t>
        </is>
      </c>
      <c r="K10" s="29" t="n">
        <v>46285</v>
      </c>
      <c r="L10" s="13">
        <f>IF(COUNTA($A10:$K10)=0,"",IF(OR($A10="",$B10="",$C10="",$D10="",$E10="",$F10="",$G10="",$H10="",$I10="",$J10="",$K10=""),"Needs Review",IF(COUNTIF($G10:$J10,"Complete")=4,"Checklist Complete","In Progress")))</f>
        <v/>
      </c>
      <c r="M10" s="22">
        <f>IF($L10="","",IF($L10="Checklist Complete","Human access decision required",IF($K10="","Enter due date for review",IFERROR(IF($K10&lt;TODAY(),"Past due - review before access",IF($K10&lt;=TODAY()+Assumptions!$B$4,"Due soon - review","Pending review")),"Review date and assumptions"))))</f>
        <v/>
      </c>
      <c r="N10" s="23" t="inlineStr">
        <is>
          <t>Draft details are under administrative review.</t>
        </is>
      </c>
    </row>
    <row r="11" ht="30" customHeight="1">
      <c r="A11" s="18" t="inlineStr">
        <is>
          <t>Fictional Blue Mesa Storage</t>
        </is>
      </c>
      <c r="B11" s="19" t="inlineStr">
        <is>
          <t>C-011</t>
        </is>
      </c>
      <c r="C11" s="29" t="n">
        <v>46279</v>
      </c>
      <c r="D11" s="19" t="n">
        <v>12</v>
      </c>
      <c r="E11" s="30" t="n">
        <v>149</v>
      </c>
      <c r="F11" s="18" t="inlineStr">
        <is>
          <t>Morgan Ellis (Fictional)</t>
        </is>
      </c>
      <c r="G11" s="19" t="inlineStr">
        <is>
          <t>Complete</t>
        </is>
      </c>
      <c r="H11" s="19" t="inlineStr">
        <is>
          <t>Complete</t>
        </is>
      </c>
      <c r="I11" s="19" t="inlineStr">
        <is>
          <t>Complete</t>
        </is>
      </c>
      <c r="J11" s="19" t="inlineStr">
        <is>
          <t>Complete</t>
        </is>
      </c>
      <c r="K11" s="29" t="n">
        <v>46277</v>
      </c>
      <c r="L11" s="15">
        <f>IF(COUNTA($A11:$K11)=0,"",IF(OR($A11="",$B11="",$C11="",$D11="",$E11="",$F11="",$G11="",$H11="",$I11="",$J11="",$K11=""),"Needs Review",IF(COUNTIF($G11:$J11,"Complete")=4,"Checklist Complete","In Progress")))</f>
        <v/>
      </c>
      <c r="M11" s="24">
        <f>IF($L11="","",IF($L11="Checklist Complete","Human access decision required",IF($K11="","Enter due date for review",IFERROR(IF($K11&lt;TODAY(),"Past due - review before access",IF($K11&lt;=TODAY()+Assumptions!$B$4,"Due soon - review","Pending review")),"Review date and assumptions"))))</f>
        <v/>
      </c>
      <c r="N11" s="23" t="inlineStr">
        <is>
          <t>Identification was reviewed without recording an identification number.</t>
        </is>
      </c>
    </row>
    <row r="12" ht="30" customHeight="1">
      <c r="A12" s="18" t="inlineStr">
        <is>
          <t>Fictional Lantern Grove Storage</t>
        </is>
      </c>
      <c r="B12" s="19" t="inlineStr">
        <is>
          <t>D-300</t>
        </is>
      </c>
      <c r="C12" s="29" t="n">
        <v>46283</v>
      </c>
      <c r="D12" s="19" t="n">
        <v>3</v>
      </c>
      <c r="E12" s="30" t="n">
        <v>59</v>
      </c>
      <c r="F12" s="18" t="inlineStr">
        <is>
          <t>Drew Parker (Fictional)</t>
        </is>
      </c>
      <c r="G12" s="19" t="inlineStr">
        <is>
          <t>Complete</t>
        </is>
      </c>
      <c r="H12" s="19" t="inlineStr">
        <is>
          <t>Complete</t>
        </is>
      </c>
      <c r="I12" s="19" t="n"/>
      <c r="J12" s="19" t="inlineStr">
        <is>
          <t>Complete</t>
        </is>
      </c>
      <c r="K12" s="29" t="n">
        <v>46279</v>
      </c>
      <c r="L12" s="13">
        <f>IF(COUNTA($A12:$K12)=0,"",IF(OR($A12="",$B12="",$C12="",$D12="",$E12="",$F12="",$G12="",$H12="",$I12="",$J12="",$K12=""),"Needs Review",IF(COUNTIF($G12:$J12,"Complete")=4,"Checklist Complete","In Progress")))</f>
        <v/>
      </c>
      <c r="M12" s="22">
        <f>IF($L12="","",IF($L12="Checklist Complete","Human access decision required",IF($K12="","Enter due date for review",IFERROR(IF($K12&lt;TODAY(),"Past due - review before access",IF($K12&lt;=TODAY()+Assumptions!$B$4,"Due soon - review","Pending review")),"Review date and assumptions"))))</f>
        <v/>
      </c>
      <c r="N12" s="23" t="inlineStr">
        <is>
          <t>Identification review status is intentionally blank.</t>
        </is>
      </c>
    </row>
    <row r="13" ht="30" customHeight="1">
      <c r="A13" s="18" t="inlineStr">
        <is>
          <t>Fictional Lantern Grove Storage</t>
        </is>
      </c>
      <c r="B13" s="19" t="inlineStr">
        <is>
          <t>D-301</t>
        </is>
      </c>
      <c r="C13" s="29" t="n">
        <v>46287</v>
      </c>
      <c r="D13" s="19" t="n">
        <v>120</v>
      </c>
      <c r="E13" s="30" t="n">
        <v>2500</v>
      </c>
      <c r="F13" s="18" t="inlineStr">
        <is>
          <t>Taylor Quinn (Fictional)</t>
        </is>
      </c>
      <c r="G13" s="19" t="inlineStr">
        <is>
          <t>Complete</t>
        </is>
      </c>
      <c r="H13" s="19" t="inlineStr">
        <is>
          <t>In Review</t>
        </is>
      </c>
      <c r="I13" s="19" t="inlineStr">
        <is>
          <t>Complete</t>
        </is>
      </c>
      <c r="J13" s="19" t="inlineStr">
        <is>
          <t>Complete</t>
        </is>
      </c>
      <c r="K13" s="29" t="n">
        <v>46282</v>
      </c>
      <c r="L13" s="15">
        <f>IF(COUNTA($A13:$K13)=0,"",IF(OR($A13="",$B13="",$C13="",$D13="",$E13="",$F13="",$G13="",$H13="",$I13="",$J13="",$K13=""),"Needs Review",IF(COUNTIF($G13:$J13,"Complete")=4,"Checklist Complete","In Progress")))</f>
        <v/>
      </c>
      <c r="M13" s="24">
        <f>IF($L13="","",IF($L13="Checklist Complete","Human access decision required",IF($K13="","Enter due date for review",IFERROR(IF($K13&lt;TODAY(),"Past due - review before access",IF($K13&lt;=TODAY()+Assumptions!$B$4,"Due soon - review","Pending review")),"Review date and assumptions"))))</f>
        <v/>
      </c>
      <c r="N13" s="23" t="inlineStr">
        <is>
          <t>Boundary example for the term, amount, and due-soon limits.</t>
        </is>
      </c>
    </row>
    <row r="14" ht="30" customHeight="1">
      <c r="A14" s="18" t="inlineStr">
        <is>
          <t>Fictional Juniper Key Storage</t>
        </is>
      </c>
      <c r="B14" s="19" t="inlineStr">
        <is>
          <t>E-001</t>
        </is>
      </c>
      <c r="C14" s="29" t="n">
        <v>46277</v>
      </c>
      <c r="D14" s="19" t="n">
        <v>1</v>
      </c>
      <c r="E14" s="30" t="n">
        <v>39.5</v>
      </c>
      <c r="F14" s="18" t="inlineStr">
        <is>
          <t>Casey Rowan (Fictional)</t>
        </is>
      </c>
      <c r="G14" s="19" t="inlineStr">
        <is>
          <t>Not Started</t>
        </is>
      </c>
      <c r="H14" s="19" t="inlineStr">
        <is>
          <t>Not Started</t>
        </is>
      </c>
      <c r="I14" s="19" t="inlineStr">
        <is>
          <t>Not Started</t>
        </is>
      </c>
      <c r="J14" s="19" t="inlineStr">
        <is>
          <t>Not Started</t>
        </is>
      </c>
      <c r="K14" s="29" t="n">
        <v>46275</v>
      </c>
      <c r="L14" s="13">
        <f>IF(COUNTA($A14:$K14)=0,"",IF(OR($A14="",$B14="",$C14="",$D14="",$E14="",$F14="",$G14="",$H14="",$I14="",$J14="",$K14=""),"Needs Review",IF(COUNTIF($G14:$J14,"Complete")=4,"Checklist Complete","In Progress")))</f>
        <v/>
      </c>
      <c r="M14" s="22">
        <f>IF($L14="","",IF($L14="Checklist Complete","Human access decision required",IF($K14="","Enter due date for review",IFERROR(IF($K14&lt;TODAY(),"Past due - review before access",IF($K14&lt;=TODAY()+Assumptions!$B$4,"Due soon - review","Pending review")),"Review date and assumptions"))))</f>
        <v/>
      </c>
      <c r="N14" s="23" t="inlineStr">
        <is>
          <t>Checklist work has not started.</t>
        </is>
      </c>
    </row>
    <row r="15" ht="30" customHeight="1">
      <c r="A15" s="18" t="inlineStr">
        <is>
          <t>Fictional Copper Finch Self Storage</t>
        </is>
      </c>
      <c r="B15" s="19" t="inlineStr">
        <is>
          <t>F-410</t>
        </is>
      </c>
      <c r="C15" s="29" t="n">
        <v>46327</v>
      </c>
      <c r="D15" s="19" t="n">
        <v>18</v>
      </c>
      <c r="E15" s="30" t="n">
        <v>275</v>
      </c>
      <c r="F15" s="18" t="inlineStr">
        <is>
          <t>Morgan Ellis (Fictional)</t>
        </is>
      </c>
      <c r="G15" s="19" t="inlineStr">
        <is>
          <t>Complete</t>
        </is>
      </c>
      <c r="H15" s="19" t="inlineStr">
        <is>
          <t>Complete</t>
        </is>
      </c>
      <c r="I15" s="19" t="inlineStr">
        <is>
          <t>Complete</t>
        </is>
      </c>
      <c r="J15" s="19" t="inlineStr">
        <is>
          <t>Complete</t>
        </is>
      </c>
      <c r="K15" s="29" t="n">
        <v>46315</v>
      </c>
      <c r="L15" s="15">
        <f>IF(COUNTA($A15:$K15)=0,"",IF(OR($A15="",$B15="",$C15="",$D15="",$E15="",$F15="",$G15="",$H15="",$I15="",$J15="",$K15=""),"Needs Review",IF(COUNTIF($G15:$J15,"Complete")=4,"Checklist Complete","In Progress")))</f>
        <v/>
      </c>
      <c r="M15" s="24">
        <f>IF($L15="","",IF($L15="Checklist Complete","Human access decision required",IF($K15="","Enter due date for review",IFERROR(IF($K15&lt;TODAY(),"Past due - review before access",IF($K15&lt;=TODAY()+Assumptions!$B$4,"Due soon - review","Pending review")),"Review date and assumptions"))))</f>
        <v/>
      </c>
      <c r="N15" s="23" t="inlineStr">
        <is>
          <t>Stored lease copy location received human review.</t>
        </is>
      </c>
    </row>
    <row r="16" ht="30" customHeight="1">
      <c r="A16" s="18" t="n"/>
      <c r="B16" s="19" t="n"/>
      <c r="C16" s="29" t="n"/>
      <c r="D16" s="19" t="n"/>
      <c r="E16" s="30" t="n"/>
      <c r="F16" s="18" t="n"/>
      <c r="G16" s="19" t="n"/>
      <c r="H16" s="19" t="n"/>
      <c r="I16" s="19" t="n"/>
      <c r="J16" s="19" t="n"/>
      <c r="K16" s="29" t="n"/>
      <c r="L16" s="13">
        <f>IF(COUNTA($A16:$K16)=0,"",IF(OR($A16="",$B16="",$C16="",$D16="",$E16="",$F16="",$G16="",$H16="",$I16="",$J16="",$K16=""),"Needs Review",IF(COUNTIF($G16:$J16,"Complete")=4,"Checklist Complete","In Progress")))</f>
        <v/>
      </c>
      <c r="M16" s="22">
        <f>IF($L16="","",IF($L16="Checklist Complete","Human access decision required",IF($K16="","Enter due date for review",IFERROR(IF($K16&lt;TODAY(),"Past due - review before access",IF($K16&lt;=TODAY()+Assumptions!$B$4,"Due soon - review","Pending review")),"Review date and assumptions"))))</f>
        <v/>
      </c>
      <c r="N16" s="23" t="n"/>
    </row>
    <row r="17" ht="30" customHeight="1">
      <c r="A17" s="18" t="n"/>
      <c r="B17" s="19" t="n"/>
      <c r="C17" s="29" t="n"/>
      <c r="D17" s="19" t="n"/>
      <c r="E17" s="30" t="n"/>
      <c r="F17" s="18" t="n"/>
      <c r="G17" s="19" t="n"/>
      <c r="H17" s="19" t="n"/>
      <c r="I17" s="19" t="n"/>
      <c r="J17" s="19" t="n"/>
      <c r="K17" s="29" t="n"/>
      <c r="L17" s="15">
        <f>IF(COUNTA($A17:$K17)=0,"",IF(OR($A17="",$B17="",$C17="",$D17="",$E17="",$F17="",$G17="",$H17="",$I17="",$J17="",$K17=""),"Needs Review",IF(COUNTIF($G17:$J17,"Complete")=4,"Checklist Complete","In Progress")))</f>
        <v/>
      </c>
      <c r="M17" s="24">
        <f>IF($L17="","",IF($L17="Checklist Complete","Human access decision required",IF($K17="","Enter due date for review",IFERROR(IF($K17&lt;TODAY(),"Past due - review before access",IF($K17&lt;=TODAY()+Assumptions!$B$4,"Due soon - review","Pending review")),"Review date and assumptions"))))</f>
        <v/>
      </c>
      <c r="N17" s="23" t="n"/>
    </row>
    <row r="18" ht="30" customHeight="1">
      <c r="A18" s="18" t="n"/>
      <c r="B18" s="19" t="n"/>
      <c r="C18" s="29" t="n"/>
      <c r="D18" s="19" t="n"/>
      <c r="E18" s="30" t="n"/>
      <c r="F18" s="18" t="n"/>
      <c r="G18" s="19" t="n"/>
      <c r="H18" s="19" t="n"/>
      <c r="I18" s="19" t="n"/>
      <c r="J18" s="19" t="n"/>
      <c r="K18" s="29" t="n"/>
      <c r="L18" s="13">
        <f>IF(COUNTA($A18:$K18)=0,"",IF(OR($A18="",$B18="",$C18="",$D18="",$E18="",$F18="",$G18="",$H18="",$I18="",$J18="",$K18=""),"Needs Review",IF(COUNTIF($G18:$J18,"Complete")=4,"Checklist Complete","In Progress")))</f>
        <v/>
      </c>
      <c r="M18" s="22">
        <f>IF($L18="","",IF($L18="Checklist Complete","Human access decision required",IF($K18="","Enter due date for review",IFERROR(IF($K18&lt;TODAY(),"Past due - review before access",IF($K18&lt;=TODAY()+Assumptions!$B$4,"Due soon - review","Pending review")),"Review date and assumptions"))))</f>
        <v/>
      </c>
      <c r="N18" s="23" t="n"/>
    </row>
    <row r="19" ht="30" customHeight="1">
      <c r="A19" s="18" t="n"/>
      <c r="B19" s="19" t="n"/>
      <c r="C19" s="29" t="n"/>
      <c r="D19" s="19" t="n"/>
      <c r="E19" s="30" t="n"/>
      <c r="F19" s="18" t="n"/>
      <c r="G19" s="19" t="n"/>
      <c r="H19" s="19" t="n"/>
      <c r="I19" s="19" t="n"/>
      <c r="J19" s="19" t="n"/>
      <c r="K19" s="29" t="n"/>
      <c r="L19" s="15">
        <f>IF(COUNTA($A19:$K19)=0,"",IF(OR($A19="",$B19="",$C19="",$D19="",$E19="",$F19="",$G19="",$H19="",$I19="",$J19="",$K19=""),"Needs Review",IF(COUNTIF($G19:$J19,"Complete")=4,"Checklist Complete","In Progress")))</f>
        <v/>
      </c>
      <c r="M19" s="24">
        <f>IF($L19="","",IF($L19="Checklist Complete","Human access decision required",IF($K19="","Enter due date for review",IFERROR(IF($K19&lt;TODAY(),"Past due - review before access",IF($K19&lt;=TODAY()+Assumptions!$B$4,"Due soon - review","Pending review")),"Review date and assumptions"))))</f>
        <v/>
      </c>
      <c r="N19" s="23" t="n"/>
    </row>
    <row r="20" ht="30" customHeight="1">
      <c r="A20" s="18" t="n"/>
      <c r="B20" s="19" t="n"/>
      <c r="C20" s="29" t="n"/>
      <c r="D20" s="19" t="n"/>
      <c r="E20" s="30" t="n"/>
      <c r="F20" s="18" t="n"/>
      <c r="G20" s="19" t="n"/>
      <c r="H20" s="19" t="n"/>
      <c r="I20" s="19" t="n"/>
      <c r="J20" s="19" t="n"/>
      <c r="K20" s="29" t="n"/>
      <c r="L20" s="13">
        <f>IF(COUNTA($A20:$K20)=0,"",IF(OR($A20="",$B20="",$C20="",$D20="",$E20="",$F20="",$G20="",$H20="",$I20="",$J20="",$K20=""),"Needs Review",IF(COUNTIF($G20:$J20,"Complete")=4,"Checklist Complete","In Progress")))</f>
        <v/>
      </c>
      <c r="M20" s="22">
        <f>IF($L20="","",IF($L20="Checklist Complete","Human access decision required",IF($K20="","Enter due date for review",IFERROR(IF($K20&lt;TODAY(),"Past due - review before access",IF($K20&lt;=TODAY()+Assumptions!$B$4,"Due soon - review","Pending review")),"Review date and assumptions"))))</f>
        <v/>
      </c>
      <c r="N20" s="23" t="n"/>
    </row>
    <row r="21" ht="30" customHeight="1">
      <c r="A21" s="18" t="n"/>
      <c r="B21" s="19" t="n"/>
      <c r="C21" s="29" t="n"/>
      <c r="D21" s="19" t="n"/>
      <c r="E21" s="30" t="n"/>
      <c r="F21" s="18" t="n"/>
      <c r="G21" s="19" t="n"/>
      <c r="H21" s="19" t="n"/>
      <c r="I21" s="19" t="n"/>
      <c r="J21" s="19" t="n"/>
      <c r="K21" s="29" t="n"/>
      <c r="L21" s="15">
        <f>IF(COUNTA($A21:$K21)=0,"",IF(OR($A21="",$B21="",$C21="",$D21="",$E21="",$F21="",$G21="",$H21="",$I21="",$J21="",$K21=""),"Needs Review",IF(COUNTIF($G21:$J21,"Complete")=4,"Checklist Complete","In Progress")))</f>
        <v/>
      </c>
      <c r="M21" s="24">
        <f>IF($L21="","",IF($L21="Checklist Complete","Human access decision required",IF($K21="","Enter due date for review",IFERROR(IF($K21&lt;TODAY(),"Past due - review before access",IF($K21&lt;=TODAY()+Assumptions!$B$4,"Due soon - review","Pending review")),"Review date and assumptions"))))</f>
        <v/>
      </c>
      <c r="N21" s="23" t="n"/>
    </row>
    <row r="22" ht="30" customHeight="1">
      <c r="A22" s="18" t="n"/>
      <c r="B22" s="19" t="n"/>
      <c r="C22" s="29" t="n"/>
      <c r="D22" s="19" t="n"/>
      <c r="E22" s="30" t="n"/>
      <c r="F22" s="18" t="n"/>
      <c r="G22" s="19" t="n"/>
      <c r="H22" s="19" t="n"/>
      <c r="I22" s="19" t="n"/>
      <c r="J22" s="19" t="n"/>
      <c r="K22" s="29" t="n"/>
      <c r="L22" s="13">
        <f>IF(COUNTA($A22:$K22)=0,"",IF(OR($A22="",$B22="",$C22="",$D22="",$E22="",$F22="",$G22="",$H22="",$I22="",$J22="",$K22=""),"Needs Review",IF(COUNTIF($G22:$J22,"Complete")=4,"Checklist Complete","In Progress")))</f>
        <v/>
      </c>
      <c r="M22" s="22">
        <f>IF($L22="","",IF($L22="Checklist Complete","Human access decision required",IF($K22="","Enter due date for review",IFERROR(IF($K22&lt;TODAY(),"Past due - review before access",IF($K22&lt;=TODAY()+Assumptions!$B$4,"Due soon - review","Pending review")),"Review date and assumptions"))))</f>
        <v/>
      </c>
      <c r="N22" s="23" t="n"/>
    </row>
    <row r="23" ht="30" customHeight="1">
      <c r="A23" s="18" t="n"/>
      <c r="B23" s="19" t="n"/>
      <c r="C23" s="29" t="n"/>
      <c r="D23" s="19" t="n"/>
      <c r="E23" s="30" t="n"/>
      <c r="F23" s="18" t="n"/>
      <c r="G23" s="19" t="n"/>
      <c r="H23" s="19" t="n"/>
      <c r="I23" s="19" t="n"/>
      <c r="J23" s="19" t="n"/>
      <c r="K23" s="29" t="n"/>
      <c r="L23" s="15">
        <f>IF(COUNTA($A23:$K23)=0,"",IF(OR($A23="",$B23="",$C23="",$D23="",$E23="",$F23="",$G23="",$H23="",$I23="",$J23="",$K23=""),"Needs Review",IF(COUNTIF($G23:$J23,"Complete")=4,"Checklist Complete","In Progress")))</f>
        <v/>
      </c>
      <c r="M23" s="24">
        <f>IF($L23="","",IF($L23="Checklist Complete","Human access decision required",IF($K23="","Enter due date for review",IFERROR(IF($K23&lt;TODAY(),"Past due - review before access",IF($K23&lt;=TODAY()+Assumptions!$B$4,"Due soon - review","Pending review")),"Review date and assumptions"))))</f>
        <v/>
      </c>
      <c r="N23" s="23" t="n"/>
    </row>
    <row r="24" ht="30" customHeight="1">
      <c r="A24" s="18" t="n"/>
      <c r="B24" s="19" t="n"/>
      <c r="C24" s="29" t="n"/>
      <c r="D24" s="19" t="n"/>
      <c r="E24" s="30" t="n"/>
      <c r="F24" s="18" t="n"/>
      <c r="G24" s="19" t="n"/>
      <c r="H24" s="19" t="n"/>
      <c r="I24" s="19" t="n"/>
      <c r="J24" s="19" t="n"/>
      <c r="K24" s="29" t="n"/>
      <c r="L24" s="13">
        <f>IF(COUNTA($A24:$K24)=0,"",IF(OR($A24="",$B24="",$C24="",$D24="",$E24="",$F24="",$G24="",$H24="",$I24="",$J24="",$K24=""),"Needs Review",IF(COUNTIF($G24:$J24,"Complete")=4,"Checklist Complete","In Progress")))</f>
        <v/>
      </c>
      <c r="M24" s="22">
        <f>IF($L24="","",IF($L24="Checklist Complete","Human access decision required",IF($K24="","Enter due date for review",IFERROR(IF($K24&lt;TODAY(),"Past due - review before access",IF($K24&lt;=TODAY()+Assumptions!$B$4,"Due soon - review","Pending review")),"Review date and assumptions"))))</f>
        <v/>
      </c>
      <c r="N24" s="23" t="n"/>
    </row>
    <row r="25" ht="30" customHeight="1">
      <c r="A25" s="18" t="n"/>
      <c r="B25" s="19" t="n"/>
      <c r="C25" s="29" t="n"/>
      <c r="D25" s="19" t="n"/>
      <c r="E25" s="30" t="n"/>
      <c r="F25" s="18" t="n"/>
      <c r="G25" s="19" t="n"/>
      <c r="H25" s="19" t="n"/>
      <c r="I25" s="19" t="n"/>
      <c r="J25" s="19" t="n"/>
      <c r="K25" s="29" t="n"/>
      <c r="L25" s="15">
        <f>IF(COUNTA($A25:$K25)=0,"",IF(OR($A25="",$B25="",$C25="",$D25="",$E25="",$F25="",$G25="",$H25="",$I25="",$J25="",$K25=""),"Needs Review",IF(COUNTIF($G25:$J25,"Complete")=4,"Checklist Complete","In Progress")))</f>
        <v/>
      </c>
      <c r="M25" s="24">
        <f>IF($L25="","",IF($L25="Checklist Complete","Human access decision required",IF($K25="","Enter due date for review",IFERROR(IF($K25&lt;TODAY(),"Past due - review before access",IF($K25&lt;=TODAY()+Assumptions!$B$4,"Due soon - review","Pending review")),"Review date and assumptions"))))</f>
        <v/>
      </c>
      <c r="N25" s="23" t="n"/>
    </row>
    <row r="26" ht="30" customHeight="1">
      <c r="A26" s="18" t="n"/>
      <c r="B26" s="19" t="n"/>
      <c r="C26" s="29" t="n"/>
      <c r="D26" s="19" t="n"/>
      <c r="E26" s="30" t="n"/>
      <c r="F26" s="18" t="n"/>
      <c r="G26" s="19" t="n"/>
      <c r="H26" s="19" t="n"/>
      <c r="I26" s="19" t="n"/>
      <c r="J26" s="19" t="n"/>
      <c r="K26" s="29" t="n"/>
      <c r="L26" s="13">
        <f>IF(COUNTA($A26:$K26)=0,"",IF(OR($A26="",$B26="",$C26="",$D26="",$E26="",$F26="",$G26="",$H26="",$I26="",$J26="",$K26=""),"Needs Review",IF(COUNTIF($G26:$J26,"Complete")=4,"Checklist Complete","In Progress")))</f>
        <v/>
      </c>
      <c r="M26" s="22">
        <f>IF($L26="","",IF($L26="Checklist Complete","Human access decision required",IF($K26="","Enter due date for review",IFERROR(IF($K26&lt;TODAY(),"Past due - review before access",IF($K26&lt;=TODAY()+Assumptions!$B$4,"Due soon - review","Pending review")),"Review date and assumptions"))))</f>
        <v/>
      </c>
      <c r="N26" s="23" t="n"/>
    </row>
    <row r="27" ht="30" customHeight="1">
      <c r="A27" s="18" t="n"/>
      <c r="B27" s="19" t="n"/>
      <c r="C27" s="29" t="n"/>
      <c r="D27" s="19" t="n"/>
      <c r="E27" s="30" t="n"/>
      <c r="F27" s="18" t="n"/>
      <c r="G27" s="19" t="n"/>
      <c r="H27" s="19" t="n"/>
      <c r="I27" s="19" t="n"/>
      <c r="J27" s="19" t="n"/>
      <c r="K27" s="29" t="n"/>
      <c r="L27" s="15">
        <f>IF(COUNTA($A27:$K27)=0,"",IF(OR($A27="",$B27="",$C27="",$D27="",$E27="",$F27="",$G27="",$H27="",$I27="",$J27="",$K27=""),"Needs Review",IF(COUNTIF($G27:$J27,"Complete")=4,"Checklist Complete","In Progress")))</f>
        <v/>
      </c>
      <c r="M27" s="24">
        <f>IF($L27="","",IF($L27="Checklist Complete","Human access decision required",IF($K27="","Enter due date for review",IFERROR(IF($K27&lt;TODAY(),"Past due - review before access",IF($K27&lt;=TODAY()+Assumptions!$B$4,"Due soon - review","Pending review")),"Review date and assumptions"))))</f>
        <v/>
      </c>
      <c r="N27" s="23" t="n"/>
    </row>
    <row r="28" ht="30" customHeight="1">
      <c r="A28" s="18" t="n"/>
      <c r="B28" s="19" t="n"/>
      <c r="C28" s="29" t="n"/>
      <c r="D28" s="19" t="n"/>
      <c r="E28" s="30" t="n"/>
      <c r="F28" s="18" t="n"/>
      <c r="G28" s="19" t="n"/>
      <c r="H28" s="19" t="n"/>
      <c r="I28" s="19" t="n"/>
      <c r="J28" s="19" t="n"/>
      <c r="K28" s="29" t="n"/>
      <c r="L28" s="13">
        <f>IF(COUNTA($A28:$K28)=0,"",IF(OR($A28="",$B28="",$C28="",$D28="",$E28="",$F28="",$G28="",$H28="",$I28="",$J28="",$K28=""),"Needs Review",IF(COUNTIF($G28:$J28,"Complete")=4,"Checklist Complete","In Progress")))</f>
        <v/>
      </c>
      <c r="M28" s="22">
        <f>IF($L28="","",IF($L28="Checklist Complete","Human access decision required",IF($K28="","Enter due date for review",IFERROR(IF($K28&lt;TODAY(),"Past due - review before access",IF($K28&lt;=TODAY()+Assumptions!$B$4,"Due soon - review","Pending review")),"Review date and assumptions"))))</f>
        <v/>
      </c>
      <c r="N28" s="23" t="n"/>
    </row>
    <row r="29" ht="30" customHeight="1">
      <c r="A29" s="18" t="n"/>
      <c r="B29" s="19" t="n"/>
      <c r="C29" s="29" t="n"/>
      <c r="D29" s="19" t="n"/>
      <c r="E29" s="30" t="n"/>
      <c r="F29" s="18" t="n"/>
      <c r="G29" s="19" t="n"/>
      <c r="H29" s="19" t="n"/>
      <c r="I29" s="19" t="n"/>
      <c r="J29" s="19" t="n"/>
      <c r="K29" s="29" t="n"/>
      <c r="L29" s="15">
        <f>IF(COUNTA($A29:$K29)=0,"",IF(OR($A29="",$B29="",$C29="",$D29="",$E29="",$F29="",$G29="",$H29="",$I29="",$J29="",$K29=""),"Needs Review",IF(COUNTIF($G29:$J29,"Complete")=4,"Checklist Complete","In Progress")))</f>
        <v/>
      </c>
      <c r="M29" s="24">
        <f>IF($L29="","",IF($L29="Checklist Complete","Human access decision required",IF($K29="","Enter due date for review",IFERROR(IF($K29&lt;TODAY(),"Past due - review before access",IF($K29&lt;=TODAY()+Assumptions!$B$4,"Due soon - review","Pending review")),"Review date and assumptions"))))</f>
        <v/>
      </c>
      <c r="N29" s="23" t="n"/>
    </row>
    <row r="30" ht="30" customHeight="1">
      <c r="A30" s="18" t="n"/>
      <c r="B30" s="19" t="n"/>
      <c r="C30" s="29" t="n"/>
      <c r="D30" s="19" t="n"/>
      <c r="E30" s="30" t="n"/>
      <c r="F30" s="18" t="n"/>
      <c r="G30" s="19" t="n"/>
      <c r="H30" s="19" t="n"/>
      <c r="I30" s="19" t="n"/>
      <c r="J30" s="19" t="n"/>
      <c r="K30" s="29" t="n"/>
      <c r="L30" s="13">
        <f>IF(COUNTA($A30:$K30)=0,"",IF(OR($A30="",$B30="",$C30="",$D30="",$E30="",$F30="",$G30="",$H30="",$I30="",$J30="",$K30=""),"Needs Review",IF(COUNTIF($G30:$J30,"Complete")=4,"Checklist Complete","In Progress")))</f>
        <v/>
      </c>
      <c r="M30" s="22">
        <f>IF($L30="","",IF($L30="Checklist Complete","Human access decision required",IF($K30="","Enter due date for review",IFERROR(IF($K30&lt;TODAY(),"Past due - review before access",IF($K30&lt;=TODAY()+Assumptions!$B$4,"Due soon - review","Pending review")),"Review date and assumptions"))))</f>
        <v/>
      </c>
      <c r="N30" s="23" t="n"/>
    </row>
    <row r="31" ht="30" customHeight="1">
      <c r="A31" s="18" t="n"/>
      <c r="B31" s="19" t="n"/>
      <c r="C31" s="29" t="n"/>
      <c r="D31" s="19" t="n"/>
      <c r="E31" s="30" t="n"/>
      <c r="F31" s="18" t="n"/>
      <c r="G31" s="19" t="n"/>
      <c r="H31" s="19" t="n"/>
      <c r="I31" s="19" t="n"/>
      <c r="J31" s="19" t="n"/>
      <c r="K31" s="29" t="n"/>
      <c r="L31" s="15">
        <f>IF(COUNTA($A31:$K31)=0,"",IF(OR($A31="",$B31="",$C31="",$D31="",$E31="",$F31="",$G31="",$H31="",$I31="",$J31="",$K31=""),"Needs Review",IF(COUNTIF($G31:$J31,"Complete")=4,"Checklist Complete","In Progress")))</f>
        <v/>
      </c>
      <c r="M31" s="24">
        <f>IF($L31="","",IF($L31="Checklist Complete","Human access decision required",IF($K31="","Enter due date for review",IFERROR(IF($K31&lt;TODAY(),"Past due - review before access",IF($K31&lt;=TODAY()+Assumptions!$B$4,"Due soon - review","Pending review")),"Review date and assumptions"))))</f>
        <v/>
      </c>
      <c r="N31" s="23" t="n"/>
    </row>
    <row r="32" ht="30" customHeight="1">
      <c r="A32" s="18" t="n"/>
      <c r="B32" s="19" t="n"/>
      <c r="C32" s="29" t="n"/>
      <c r="D32" s="19" t="n"/>
      <c r="E32" s="30" t="n"/>
      <c r="F32" s="18" t="n"/>
      <c r="G32" s="19" t="n"/>
      <c r="H32" s="19" t="n"/>
      <c r="I32" s="19" t="n"/>
      <c r="J32" s="19" t="n"/>
      <c r="K32" s="29" t="n"/>
      <c r="L32" s="13">
        <f>IF(COUNTA($A32:$K32)=0,"",IF(OR($A32="",$B32="",$C32="",$D32="",$E32="",$F32="",$G32="",$H32="",$I32="",$J32="",$K32=""),"Needs Review",IF(COUNTIF($G32:$J32,"Complete")=4,"Checklist Complete","In Progress")))</f>
        <v/>
      </c>
      <c r="M32" s="22">
        <f>IF($L32="","",IF($L32="Checklist Complete","Human access decision required",IF($K32="","Enter due date for review",IFERROR(IF($K32&lt;TODAY(),"Past due - review before access",IF($K32&lt;=TODAY()+Assumptions!$B$4,"Due soon - review","Pending review")),"Review date and assumptions"))))</f>
        <v/>
      </c>
      <c r="N32" s="23" t="n"/>
    </row>
    <row r="33" ht="30" customHeight="1">
      <c r="A33" s="18" t="n"/>
      <c r="B33" s="19" t="n"/>
      <c r="C33" s="29" t="n"/>
      <c r="D33" s="19" t="n"/>
      <c r="E33" s="30" t="n"/>
      <c r="F33" s="18" t="n"/>
      <c r="G33" s="19" t="n"/>
      <c r="H33" s="19" t="n"/>
      <c r="I33" s="19" t="n"/>
      <c r="J33" s="19" t="n"/>
      <c r="K33" s="29" t="n"/>
      <c r="L33" s="15">
        <f>IF(COUNTA($A33:$K33)=0,"",IF(OR($A33="",$B33="",$C33="",$D33="",$E33="",$F33="",$G33="",$H33="",$I33="",$J33="",$K33=""),"Needs Review",IF(COUNTIF($G33:$J33,"Complete")=4,"Checklist Complete","In Progress")))</f>
        <v/>
      </c>
      <c r="M33" s="24">
        <f>IF($L33="","",IF($L33="Checklist Complete","Human access decision required",IF($K33="","Enter due date for review",IFERROR(IF($K33&lt;TODAY(),"Past due - review before access",IF($K33&lt;=TODAY()+Assumptions!$B$4,"Due soon - review","Pending review")),"Review date and assumptions"))))</f>
        <v/>
      </c>
      <c r="N33" s="23" t="n"/>
    </row>
    <row r="34" ht="30" customHeight="1">
      <c r="A34" s="18" t="n"/>
      <c r="B34" s="19" t="n"/>
      <c r="C34" s="29" t="n"/>
      <c r="D34" s="19" t="n"/>
      <c r="E34" s="30" t="n"/>
      <c r="F34" s="18" t="n"/>
      <c r="G34" s="19" t="n"/>
      <c r="H34" s="19" t="n"/>
      <c r="I34" s="19" t="n"/>
      <c r="J34" s="19" t="n"/>
      <c r="K34" s="29" t="n"/>
      <c r="L34" s="13">
        <f>IF(COUNTA($A34:$K34)=0,"",IF(OR($A34="",$B34="",$C34="",$D34="",$E34="",$F34="",$G34="",$H34="",$I34="",$J34="",$K34=""),"Needs Review",IF(COUNTIF($G34:$J34,"Complete")=4,"Checklist Complete","In Progress")))</f>
        <v/>
      </c>
      <c r="M34" s="22">
        <f>IF($L34="","",IF($L34="Checklist Complete","Human access decision required",IF($K34="","Enter due date for review",IFERROR(IF($K34&lt;TODAY(),"Past due - review before access",IF($K34&lt;=TODAY()+Assumptions!$B$4,"Due soon - review","Pending review")),"Review date and assumptions"))))</f>
        <v/>
      </c>
      <c r="N34" s="23" t="n"/>
    </row>
    <row r="35" ht="30" customHeight="1">
      <c r="A35" s="18" t="n"/>
      <c r="B35" s="19" t="n"/>
      <c r="C35" s="29" t="n"/>
      <c r="D35" s="19" t="n"/>
      <c r="E35" s="30" t="n"/>
      <c r="F35" s="18" t="n"/>
      <c r="G35" s="19" t="n"/>
      <c r="H35" s="19" t="n"/>
      <c r="I35" s="19" t="n"/>
      <c r="J35" s="19" t="n"/>
      <c r="K35" s="29" t="n"/>
      <c r="L35" s="15">
        <f>IF(COUNTA($A35:$K35)=0,"",IF(OR($A35="",$B35="",$C35="",$D35="",$E35="",$F35="",$G35="",$H35="",$I35="",$J35="",$K35=""),"Needs Review",IF(COUNTIF($G35:$J35,"Complete")=4,"Checklist Complete","In Progress")))</f>
        <v/>
      </c>
      <c r="M35" s="24">
        <f>IF($L35="","",IF($L35="Checklist Complete","Human access decision required",IF($K35="","Enter due date for review",IFERROR(IF($K35&lt;TODAY(),"Past due - review before access",IF($K35&lt;=TODAY()+Assumptions!$B$4,"Due soon - review","Pending review")),"Review date and assumptions"))))</f>
        <v/>
      </c>
      <c r="N35" s="23" t="n"/>
    </row>
    <row r="36" ht="30" customHeight="1">
      <c r="A36" s="18" t="n"/>
      <c r="B36" s="19" t="n"/>
      <c r="C36" s="29" t="n"/>
      <c r="D36" s="19" t="n"/>
      <c r="E36" s="30" t="n"/>
      <c r="F36" s="18" t="n"/>
      <c r="G36" s="19" t="n"/>
      <c r="H36" s="19" t="n"/>
      <c r="I36" s="19" t="n"/>
      <c r="J36" s="19" t="n"/>
      <c r="K36" s="29" t="n"/>
      <c r="L36" s="13">
        <f>IF(COUNTA($A36:$K36)=0,"",IF(OR($A36="",$B36="",$C36="",$D36="",$E36="",$F36="",$G36="",$H36="",$I36="",$J36="",$K36=""),"Needs Review",IF(COUNTIF($G36:$J36,"Complete")=4,"Checklist Complete","In Progress")))</f>
        <v/>
      </c>
      <c r="M36" s="22">
        <f>IF($L36="","",IF($L36="Checklist Complete","Human access decision required",IF($K36="","Enter due date for review",IFERROR(IF($K36&lt;TODAY(),"Past due - review before access",IF($K36&lt;=TODAY()+Assumptions!$B$4,"Due soon - review","Pending review")),"Review date and assumptions"))))</f>
        <v/>
      </c>
      <c r="N36" s="23" t="n"/>
    </row>
    <row r="37" ht="30" customHeight="1">
      <c r="A37" s="18" t="n"/>
      <c r="B37" s="19" t="n"/>
      <c r="C37" s="29" t="n"/>
      <c r="D37" s="19" t="n"/>
      <c r="E37" s="30" t="n"/>
      <c r="F37" s="18" t="n"/>
      <c r="G37" s="19" t="n"/>
      <c r="H37" s="19" t="n"/>
      <c r="I37" s="19" t="n"/>
      <c r="J37" s="19" t="n"/>
      <c r="K37" s="29" t="n"/>
      <c r="L37" s="15">
        <f>IF(COUNTA($A37:$K37)=0,"",IF(OR($A37="",$B37="",$C37="",$D37="",$E37="",$F37="",$G37="",$H37="",$I37="",$J37="",$K37=""),"Needs Review",IF(COUNTIF($G37:$J37,"Complete")=4,"Checklist Complete","In Progress")))</f>
        <v/>
      </c>
      <c r="M37" s="24">
        <f>IF($L37="","",IF($L37="Checklist Complete","Human access decision required",IF($K37="","Enter due date for review",IFERROR(IF($K37&lt;TODAY(),"Past due - review before access",IF($K37&lt;=TODAY()+Assumptions!$B$4,"Due soon - review","Pending review")),"Review date and assumptions"))))</f>
        <v/>
      </c>
      <c r="N37" s="23" t="n"/>
    </row>
    <row r="38" ht="30" customHeight="1">
      <c r="A38" s="18" t="n"/>
      <c r="B38" s="19" t="n"/>
      <c r="C38" s="29" t="n"/>
      <c r="D38" s="19" t="n"/>
      <c r="E38" s="30" t="n"/>
      <c r="F38" s="18" t="n"/>
      <c r="G38" s="19" t="n"/>
      <c r="H38" s="19" t="n"/>
      <c r="I38" s="19" t="n"/>
      <c r="J38" s="19" t="n"/>
      <c r="K38" s="29" t="n"/>
      <c r="L38" s="13">
        <f>IF(COUNTA($A38:$K38)=0,"",IF(OR($A38="",$B38="",$C38="",$D38="",$E38="",$F38="",$G38="",$H38="",$I38="",$J38="",$K38=""),"Needs Review",IF(COUNTIF($G38:$J38,"Complete")=4,"Checklist Complete","In Progress")))</f>
        <v/>
      </c>
      <c r="M38" s="22">
        <f>IF($L38="","",IF($L38="Checklist Complete","Human access decision required",IF($K38="","Enter due date for review",IFERROR(IF($K38&lt;TODAY(),"Past due - review before access",IF($K38&lt;=TODAY()+Assumptions!$B$4,"Due soon - review","Pending review")),"Review date and assumptions"))))</f>
        <v/>
      </c>
      <c r="N38" s="23" t="n"/>
    </row>
    <row r="39" ht="30" customHeight="1">
      <c r="A39" s="18" t="n"/>
      <c r="B39" s="19" t="n"/>
      <c r="C39" s="29" t="n"/>
      <c r="D39" s="19" t="n"/>
      <c r="E39" s="30" t="n"/>
      <c r="F39" s="18" t="n"/>
      <c r="G39" s="19" t="n"/>
      <c r="H39" s="19" t="n"/>
      <c r="I39" s="19" t="n"/>
      <c r="J39" s="19" t="n"/>
      <c r="K39" s="29" t="n"/>
      <c r="L39" s="15">
        <f>IF(COUNTA($A39:$K39)=0,"",IF(OR($A39="",$B39="",$C39="",$D39="",$E39="",$F39="",$G39="",$H39="",$I39="",$J39="",$K39=""),"Needs Review",IF(COUNTIF($G39:$J39,"Complete")=4,"Checklist Complete","In Progress")))</f>
        <v/>
      </c>
      <c r="M39" s="24">
        <f>IF($L39="","",IF($L39="Checklist Complete","Human access decision required",IF($K39="","Enter due date for review",IFERROR(IF($K39&lt;TODAY(),"Past due - review before access",IF($K39&lt;=TODAY()+Assumptions!$B$4,"Due soon - review","Pending review")),"Review date and assumptions"))))</f>
        <v/>
      </c>
      <c r="N39" s="23" t="n"/>
    </row>
    <row r="40" ht="30" customHeight="1">
      <c r="A40" s="18" t="n"/>
      <c r="B40" s="19" t="n"/>
      <c r="C40" s="29" t="n"/>
      <c r="D40" s="19" t="n"/>
      <c r="E40" s="30" t="n"/>
      <c r="F40" s="18" t="n"/>
      <c r="G40" s="19" t="n"/>
      <c r="H40" s="19" t="n"/>
      <c r="I40" s="19" t="n"/>
      <c r="J40" s="19" t="n"/>
      <c r="K40" s="29" t="n"/>
      <c r="L40" s="13">
        <f>IF(COUNTA($A40:$K40)=0,"",IF(OR($A40="",$B40="",$C40="",$D40="",$E40="",$F40="",$G40="",$H40="",$I40="",$J40="",$K40=""),"Needs Review",IF(COUNTIF($G40:$J40,"Complete")=4,"Checklist Complete","In Progress")))</f>
        <v/>
      </c>
      <c r="M40" s="22">
        <f>IF($L40="","",IF($L40="Checklist Complete","Human access decision required",IF($K40="","Enter due date for review",IFERROR(IF($K40&lt;TODAY(),"Past due - review before access",IF($K40&lt;=TODAY()+Assumptions!$B$4,"Due soon - review","Pending review")),"Review date and assumptions"))))</f>
        <v/>
      </c>
      <c r="N40" s="23" t="n"/>
    </row>
    <row r="41" ht="30" customHeight="1">
      <c r="A41" s="18" t="n"/>
      <c r="B41" s="19" t="n"/>
      <c r="C41" s="29" t="n"/>
      <c r="D41" s="19" t="n"/>
      <c r="E41" s="30" t="n"/>
      <c r="F41" s="18" t="n"/>
      <c r="G41" s="19" t="n"/>
      <c r="H41" s="19" t="n"/>
      <c r="I41" s="19" t="n"/>
      <c r="J41" s="19" t="n"/>
      <c r="K41" s="29" t="n"/>
      <c r="L41" s="15">
        <f>IF(COUNTA($A41:$K41)=0,"",IF(OR($A41="",$B41="",$C41="",$D41="",$E41="",$F41="",$G41="",$H41="",$I41="",$J41="",$K41=""),"Needs Review",IF(COUNTIF($G41:$J41,"Complete")=4,"Checklist Complete","In Progress")))</f>
        <v/>
      </c>
      <c r="M41" s="24">
        <f>IF($L41="","",IF($L41="Checklist Complete","Human access decision required",IF($K41="","Enter due date for review",IFERROR(IF($K41&lt;TODAY(),"Past due - review before access",IF($K41&lt;=TODAY()+Assumptions!$B$4,"Due soon - review","Pending review")),"Review date and assumptions"))))</f>
        <v/>
      </c>
      <c r="N41" s="23" t="n"/>
    </row>
    <row r="42" ht="30" customHeight="1">
      <c r="A42" s="18" t="n"/>
      <c r="B42" s="19" t="n"/>
      <c r="C42" s="29" t="n"/>
      <c r="D42" s="19" t="n"/>
      <c r="E42" s="30" t="n"/>
      <c r="F42" s="18" t="n"/>
      <c r="G42" s="19" t="n"/>
      <c r="H42" s="19" t="n"/>
      <c r="I42" s="19" t="n"/>
      <c r="J42" s="19" t="n"/>
      <c r="K42" s="29" t="n"/>
      <c r="L42" s="13">
        <f>IF(COUNTA($A42:$K42)=0,"",IF(OR($A42="",$B42="",$C42="",$D42="",$E42="",$F42="",$G42="",$H42="",$I42="",$J42="",$K42=""),"Needs Review",IF(COUNTIF($G42:$J42,"Complete")=4,"Checklist Complete","In Progress")))</f>
        <v/>
      </c>
      <c r="M42" s="22">
        <f>IF($L42="","",IF($L42="Checklist Complete","Human access decision required",IF($K42="","Enter due date for review",IFERROR(IF($K42&lt;TODAY(),"Past due - review before access",IF($K42&lt;=TODAY()+Assumptions!$B$4,"Due soon - review","Pending review")),"Review date and assumptions"))))</f>
        <v/>
      </c>
      <c r="N42" s="23" t="n"/>
    </row>
    <row r="43" ht="30" customHeight="1">
      <c r="A43" s="18" t="n"/>
      <c r="B43" s="19" t="n"/>
      <c r="C43" s="29" t="n"/>
      <c r="D43" s="19" t="n"/>
      <c r="E43" s="30" t="n"/>
      <c r="F43" s="18" t="n"/>
      <c r="G43" s="19" t="n"/>
      <c r="H43" s="19" t="n"/>
      <c r="I43" s="19" t="n"/>
      <c r="J43" s="19" t="n"/>
      <c r="K43" s="29" t="n"/>
      <c r="L43" s="15">
        <f>IF(COUNTA($A43:$K43)=0,"",IF(OR($A43="",$B43="",$C43="",$D43="",$E43="",$F43="",$G43="",$H43="",$I43="",$J43="",$K43=""),"Needs Review",IF(COUNTIF($G43:$J43,"Complete")=4,"Checklist Complete","In Progress")))</f>
        <v/>
      </c>
      <c r="M43" s="24">
        <f>IF($L43="","",IF($L43="Checklist Complete","Human access decision required",IF($K43="","Enter due date for review",IFERROR(IF($K43&lt;TODAY(),"Past due - review before access",IF($K43&lt;=TODAY()+Assumptions!$B$4,"Due soon - review","Pending review")),"Review date and assumptions"))))</f>
        <v/>
      </c>
      <c r="N43" s="23" t="n"/>
    </row>
    <row r="44" ht="30" customHeight="1">
      <c r="A44" s="18" t="n"/>
      <c r="B44" s="19" t="n"/>
      <c r="C44" s="29" t="n"/>
      <c r="D44" s="19" t="n"/>
      <c r="E44" s="30" t="n"/>
      <c r="F44" s="18" t="n"/>
      <c r="G44" s="19" t="n"/>
      <c r="H44" s="19" t="n"/>
      <c r="I44" s="19" t="n"/>
      <c r="J44" s="19" t="n"/>
      <c r="K44" s="29" t="n"/>
      <c r="L44" s="13">
        <f>IF(COUNTA($A44:$K44)=0,"",IF(OR($A44="",$B44="",$C44="",$D44="",$E44="",$F44="",$G44="",$H44="",$I44="",$J44="",$K44=""),"Needs Review",IF(COUNTIF($G44:$J44,"Complete")=4,"Checklist Complete","In Progress")))</f>
        <v/>
      </c>
      <c r="M44" s="22">
        <f>IF($L44="","",IF($L44="Checklist Complete","Human access decision required",IF($K44="","Enter due date for review",IFERROR(IF($K44&lt;TODAY(),"Past due - review before access",IF($K44&lt;=TODAY()+Assumptions!$B$4,"Due soon - review","Pending review")),"Review date and assumptions"))))</f>
        <v/>
      </c>
      <c r="N44" s="23" t="n"/>
    </row>
    <row r="45" ht="30" customHeight="1">
      <c r="A45" s="18" t="n"/>
      <c r="B45" s="19" t="n"/>
      <c r="C45" s="29" t="n"/>
      <c r="D45" s="19" t="n"/>
      <c r="E45" s="30" t="n"/>
      <c r="F45" s="18" t="n"/>
      <c r="G45" s="19" t="n"/>
      <c r="H45" s="19" t="n"/>
      <c r="I45" s="19" t="n"/>
      <c r="J45" s="19" t="n"/>
      <c r="K45" s="29" t="n"/>
      <c r="L45" s="15">
        <f>IF(COUNTA($A45:$K45)=0,"",IF(OR($A45="",$B45="",$C45="",$D45="",$E45="",$F45="",$G45="",$H45="",$I45="",$J45="",$K45=""),"Needs Review",IF(COUNTIF($G45:$J45,"Complete")=4,"Checklist Complete","In Progress")))</f>
        <v/>
      </c>
      <c r="M45" s="24">
        <f>IF($L45="","",IF($L45="Checklist Complete","Human access decision required",IF($K45="","Enter due date for review",IFERROR(IF($K45&lt;TODAY(),"Past due - review before access",IF($K45&lt;=TODAY()+Assumptions!$B$4,"Due soon - review","Pending review")),"Review date and assumptions"))))</f>
        <v/>
      </c>
      <c r="N45" s="23" t="n"/>
    </row>
    <row r="46" ht="30" customHeight="1">
      <c r="A46" s="18" t="n"/>
      <c r="B46" s="19" t="n"/>
      <c r="C46" s="29" t="n"/>
      <c r="D46" s="19" t="n"/>
      <c r="E46" s="30" t="n"/>
      <c r="F46" s="18" t="n"/>
      <c r="G46" s="19" t="n"/>
      <c r="H46" s="19" t="n"/>
      <c r="I46" s="19" t="n"/>
      <c r="J46" s="19" t="n"/>
      <c r="K46" s="29" t="n"/>
      <c r="L46" s="13">
        <f>IF(COUNTA($A46:$K46)=0,"",IF(OR($A46="",$B46="",$C46="",$D46="",$E46="",$F46="",$G46="",$H46="",$I46="",$J46="",$K46=""),"Needs Review",IF(COUNTIF($G46:$J46,"Complete")=4,"Checklist Complete","In Progress")))</f>
        <v/>
      </c>
      <c r="M46" s="22">
        <f>IF($L46="","",IF($L46="Checklist Complete","Human access decision required",IF($K46="","Enter due date for review",IFERROR(IF($K46&lt;TODAY(),"Past due - review before access",IF($K46&lt;=TODAY()+Assumptions!$B$4,"Due soon - review","Pending review")),"Review date and assumptions"))))</f>
        <v/>
      </c>
      <c r="N46" s="23" t="n"/>
    </row>
    <row r="47" ht="30" customHeight="1">
      <c r="A47" s="18" t="n"/>
      <c r="B47" s="19" t="n"/>
      <c r="C47" s="29" t="n"/>
      <c r="D47" s="19" t="n"/>
      <c r="E47" s="30" t="n"/>
      <c r="F47" s="18" t="n"/>
      <c r="G47" s="19" t="n"/>
      <c r="H47" s="19" t="n"/>
      <c r="I47" s="19" t="n"/>
      <c r="J47" s="19" t="n"/>
      <c r="K47" s="29" t="n"/>
      <c r="L47" s="15">
        <f>IF(COUNTA($A47:$K47)=0,"",IF(OR($A47="",$B47="",$C47="",$D47="",$E47="",$F47="",$G47="",$H47="",$I47="",$J47="",$K47=""),"Needs Review",IF(COUNTIF($G47:$J47,"Complete")=4,"Checklist Complete","In Progress")))</f>
        <v/>
      </c>
      <c r="M47" s="24">
        <f>IF($L47="","",IF($L47="Checklist Complete","Human access decision required",IF($K47="","Enter due date for review",IFERROR(IF($K47&lt;TODAY(),"Past due - review before access",IF($K47&lt;=TODAY()+Assumptions!$B$4,"Due soon - review","Pending review")),"Review date and assumptions"))))</f>
        <v/>
      </c>
      <c r="N47" s="23" t="n"/>
    </row>
    <row r="48" ht="30" customHeight="1">
      <c r="A48" s="18" t="n"/>
      <c r="B48" s="19" t="n"/>
      <c r="C48" s="29" t="n"/>
      <c r="D48" s="19" t="n"/>
      <c r="E48" s="30" t="n"/>
      <c r="F48" s="18" t="n"/>
      <c r="G48" s="19" t="n"/>
      <c r="H48" s="19" t="n"/>
      <c r="I48" s="19" t="n"/>
      <c r="J48" s="19" t="n"/>
      <c r="K48" s="29" t="n"/>
      <c r="L48" s="13">
        <f>IF(COUNTA($A48:$K48)=0,"",IF(OR($A48="",$B48="",$C48="",$D48="",$E48="",$F48="",$G48="",$H48="",$I48="",$J48="",$K48=""),"Needs Review",IF(COUNTIF($G48:$J48,"Complete")=4,"Checklist Complete","In Progress")))</f>
        <v/>
      </c>
      <c r="M48" s="22">
        <f>IF($L48="","",IF($L48="Checklist Complete","Human access decision required",IF($K48="","Enter due date for review",IFERROR(IF($K48&lt;TODAY(),"Past due - review before access",IF($K48&lt;=TODAY()+Assumptions!$B$4,"Due soon - review","Pending review")),"Review date and assumptions"))))</f>
        <v/>
      </c>
      <c r="N48" s="23" t="n"/>
    </row>
    <row r="49" ht="30" customHeight="1">
      <c r="A49" s="18" t="n"/>
      <c r="B49" s="19" t="n"/>
      <c r="C49" s="29" t="n"/>
      <c r="D49" s="19" t="n"/>
      <c r="E49" s="30" t="n"/>
      <c r="F49" s="18" t="n"/>
      <c r="G49" s="19" t="n"/>
      <c r="H49" s="19" t="n"/>
      <c r="I49" s="19" t="n"/>
      <c r="J49" s="19" t="n"/>
      <c r="K49" s="29" t="n"/>
      <c r="L49" s="15">
        <f>IF(COUNTA($A49:$K49)=0,"",IF(OR($A49="",$B49="",$C49="",$D49="",$E49="",$F49="",$G49="",$H49="",$I49="",$J49="",$K49=""),"Needs Review",IF(COUNTIF($G49:$J49,"Complete")=4,"Checklist Complete","In Progress")))</f>
        <v/>
      </c>
      <c r="M49" s="24">
        <f>IF($L49="","",IF($L49="Checklist Complete","Human access decision required",IF($K49="","Enter due date for review",IFERROR(IF($K49&lt;TODAY(),"Past due - review before access",IF($K49&lt;=TODAY()+Assumptions!$B$4,"Due soon - review","Pending review")),"Review date and assumptions"))))</f>
        <v/>
      </c>
      <c r="N49" s="23" t="n"/>
    </row>
    <row r="50" ht="30" customHeight="1">
      <c r="A50" s="18" t="n"/>
      <c r="B50" s="19" t="n"/>
      <c r="C50" s="29" t="n"/>
      <c r="D50" s="19" t="n"/>
      <c r="E50" s="30" t="n"/>
      <c r="F50" s="18" t="n"/>
      <c r="G50" s="19" t="n"/>
      <c r="H50" s="19" t="n"/>
      <c r="I50" s="19" t="n"/>
      <c r="J50" s="19" t="n"/>
      <c r="K50" s="29" t="n"/>
      <c r="L50" s="13">
        <f>IF(COUNTA($A50:$K50)=0,"",IF(OR($A50="",$B50="",$C50="",$D50="",$E50="",$F50="",$G50="",$H50="",$I50="",$J50="",$K50=""),"Needs Review",IF(COUNTIF($G50:$J50,"Complete")=4,"Checklist Complete","In Progress")))</f>
        <v/>
      </c>
      <c r="M50" s="22">
        <f>IF($L50="","",IF($L50="Checklist Complete","Human access decision required",IF($K50="","Enter due date for review",IFERROR(IF($K50&lt;TODAY(),"Past due - review before access",IF($K50&lt;=TODAY()+Assumptions!$B$4,"Due soon - review","Pending review")),"Review date and assumptions"))))</f>
        <v/>
      </c>
      <c r="N50" s="23" t="n"/>
    </row>
    <row r="51" ht="30" customHeight="1">
      <c r="A51" s="18" t="n"/>
      <c r="B51" s="19" t="n"/>
      <c r="C51" s="29" t="n"/>
      <c r="D51" s="19" t="n"/>
      <c r="E51" s="30" t="n"/>
      <c r="F51" s="18" t="n"/>
      <c r="G51" s="19" t="n"/>
      <c r="H51" s="19" t="n"/>
      <c r="I51" s="19" t="n"/>
      <c r="J51" s="19" t="n"/>
      <c r="K51" s="29" t="n"/>
      <c r="L51" s="15">
        <f>IF(COUNTA($A51:$K51)=0,"",IF(OR($A51="",$B51="",$C51="",$D51="",$E51="",$F51="",$G51="",$H51="",$I51="",$J51="",$K51=""),"Needs Review",IF(COUNTIF($G51:$J51,"Complete")=4,"Checklist Complete","In Progress")))</f>
        <v/>
      </c>
      <c r="M51" s="24">
        <f>IF($L51="","",IF($L51="Checklist Complete","Human access decision required",IF($K51="","Enter due date for review",IFERROR(IF($K51&lt;TODAY(),"Past due - review before access",IF($K51&lt;=TODAY()+Assumptions!$B$4,"Due soon - review","Pending review")),"Review date and assumptions"))))</f>
        <v/>
      </c>
      <c r="N51" s="23" t="n"/>
    </row>
    <row r="52" ht="30" customHeight="1">
      <c r="A52" s="18" t="n"/>
      <c r="B52" s="19" t="n"/>
      <c r="C52" s="29" t="n"/>
      <c r="D52" s="19" t="n"/>
      <c r="E52" s="30" t="n"/>
      <c r="F52" s="18" t="n"/>
      <c r="G52" s="19" t="n"/>
      <c r="H52" s="19" t="n"/>
      <c r="I52" s="19" t="n"/>
      <c r="J52" s="19" t="n"/>
      <c r="K52" s="29" t="n"/>
      <c r="L52" s="13">
        <f>IF(COUNTA($A52:$K52)=0,"",IF(OR($A52="",$B52="",$C52="",$D52="",$E52="",$F52="",$G52="",$H52="",$I52="",$J52="",$K52=""),"Needs Review",IF(COUNTIF($G52:$J52,"Complete")=4,"Checklist Complete","In Progress")))</f>
        <v/>
      </c>
      <c r="M52" s="22">
        <f>IF($L52="","",IF($L52="Checklist Complete","Human access decision required",IF($K52="","Enter due date for review",IFERROR(IF($K52&lt;TODAY(),"Past due - review before access",IF($K52&lt;=TODAY()+Assumptions!$B$4,"Due soon - review","Pending review")),"Review date and assumptions"))))</f>
        <v/>
      </c>
      <c r="N52" s="23" t="n"/>
    </row>
    <row r="53" ht="30" customHeight="1">
      <c r="A53" s="18" t="n"/>
      <c r="B53" s="19" t="n"/>
      <c r="C53" s="29" t="n"/>
      <c r="D53" s="19" t="n"/>
      <c r="E53" s="30" t="n"/>
      <c r="F53" s="18" t="n"/>
      <c r="G53" s="19" t="n"/>
      <c r="H53" s="19" t="n"/>
      <c r="I53" s="19" t="n"/>
      <c r="J53" s="19" t="n"/>
      <c r="K53" s="29" t="n"/>
      <c r="L53" s="15">
        <f>IF(COUNTA($A53:$K53)=0,"",IF(OR($A53="",$B53="",$C53="",$D53="",$E53="",$F53="",$G53="",$H53="",$I53="",$J53="",$K53=""),"Needs Review",IF(COUNTIF($G53:$J53,"Complete")=4,"Checklist Complete","In Progress")))</f>
        <v/>
      </c>
      <c r="M53" s="24">
        <f>IF($L53="","",IF($L53="Checklist Complete","Human access decision required",IF($K53="","Enter due date for review",IFERROR(IF($K53&lt;TODAY(),"Past due - review before access",IF($K53&lt;=TODAY()+Assumptions!$B$4,"Due soon - review","Pending review")),"Review date and assumptions"))))</f>
        <v/>
      </c>
      <c r="N53" s="23" t="n"/>
    </row>
    <row r="54" ht="30" customHeight="1">
      <c r="A54" s="18" t="n"/>
      <c r="B54" s="19" t="n"/>
      <c r="C54" s="29" t="n"/>
      <c r="D54" s="19" t="n"/>
      <c r="E54" s="30" t="n"/>
      <c r="F54" s="18" t="n"/>
      <c r="G54" s="19" t="n"/>
      <c r="H54" s="19" t="n"/>
      <c r="I54" s="19" t="n"/>
      <c r="J54" s="19" t="n"/>
      <c r="K54" s="29" t="n"/>
      <c r="L54" s="13">
        <f>IF(COUNTA($A54:$K54)=0,"",IF(OR($A54="",$B54="",$C54="",$D54="",$E54="",$F54="",$G54="",$H54="",$I54="",$J54="",$K54=""),"Needs Review",IF(COUNTIF($G54:$J54,"Complete")=4,"Checklist Complete","In Progress")))</f>
        <v/>
      </c>
      <c r="M54" s="22">
        <f>IF($L54="","",IF($L54="Checklist Complete","Human access decision required",IF($K54="","Enter due date for review",IFERROR(IF($K54&lt;TODAY(),"Past due - review before access",IF($K54&lt;=TODAY()+Assumptions!$B$4,"Due soon - review","Pending review")),"Review date and assumptions"))))</f>
        <v/>
      </c>
      <c r="N54" s="23" t="n"/>
    </row>
    <row r="55" ht="30" customHeight="1">
      <c r="A55" s="18" t="n"/>
      <c r="B55" s="19" t="n"/>
      <c r="C55" s="29" t="n"/>
      <c r="D55" s="19" t="n"/>
      <c r="E55" s="30" t="n"/>
      <c r="F55" s="18" t="n"/>
      <c r="G55" s="19" t="n"/>
      <c r="H55" s="19" t="n"/>
      <c r="I55" s="19" t="n"/>
      <c r="J55" s="19" t="n"/>
      <c r="K55" s="29" t="n"/>
      <c r="L55" s="15">
        <f>IF(COUNTA($A55:$K55)=0,"",IF(OR($A55="",$B55="",$C55="",$D55="",$E55="",$F55="",$G55="",$H55="",$I55="",$J55="",$K55=""),"Needs Review",IF(COUNTIF($G55:$J55,"Complete")=4,"Checklist Complete","In Progress")))</f>
        <v/>
      </c>
      <c r="M55" s="24">
        <f>IF($L55="","",IF($L55="Checklist Complete","Human access decision required",IF($K55="","Enter due date for review",IFERROR(IF($K55&lt;TODAY(),"Past due - review before access",IF($K55&lt;=TODAY()+Assumptions!$B$4,"Due soon - review","Pending review")),"Review date and assumptions"))))</f>
        <v/>
      </c>
      <c r="N55" s="23" t="n"/>
    </row>
    <row r="56" ht="30" customHeight="1">
      <c r="A56" s="18" t="n"/>
      <c r="B56" s="19" t="n"/>
      <c r="C56" s="29" t="n"/>
      <c r="D56" s="19" t="n"/>
      <c r="E56" s="30" t="n"/>
      <c r="F56" s="18" t="n"/>
      <c r="G56" s="19" t="n"/>
      <c r="H56" s="19" t="n"/>
      <c r="I56" s="19" t="n"/>
      <c r="J56" s="19" t="n"/>
      <c r="K56" s="29" t="n"/>
      <c r="L56" s="13">
        <f>IF(COUNTA($A56:$K56)=0,"",IF(OR($A56="",$B56="",$C56="",$D56="",$E56="",$F56="",$G56="",$H56="",$I56="",$J56="",$K56=""),"Needs Review",IF(COUNTIF($G56:$J56,"Complete")=4,"Checklist Complete","In Progress")))</f>
        <v/>
      </c>
      <c r="M56" s="22">
        <f>IF($L56="","",IF($L56="Checklist Complete","Human access decision required",IF($K56="","Enter due date for review",IFERROR(IF($K56&lt;TODAY(),"Past due - review before access",IF($K56&lt;=TODAY()+Assumptions!$B$4,"Due soon - review","Pending review")),"Review date and assumptions"))))</f>
        <v/>
      </c>
      <c r="N56" s="23" t="n"/>
    </row>
    <row r="57" ht="30" customHeight="1">
      <c r="A57" s="18" t="n"/>
      <c r="B57" s="19" t="n"/>
      <c r="C57" s="29" t="n"/>
      <c r="D57" s="19" t="n"/>
      <c r="E57" s="30" t="n"/>
      <c r="F57" s="18" t="n"/>
      <c r="G57" s="19" t="n"/>
      <c r="H57" s="19" t="n"/>
      <c r="I57" s="19" t="n"/>
      <c r="J57" s="19" t="n"/>
      <c r="K57" s="29" t="n"/>
      <c r="L57" s="15">
        <f>IF(COUNTA($A57:$K57)=0,"",IF(OR($A57="",$B57="",$C57="",$D57="",$E57="",$F57="",$G57="",$H57="",$I57="",$J57="",$K57=""),"Needs Review",IF(COUNTIF($G57:$J57,"Complete")=4,"Checklist Complete","In Progress")))</f>
        <v/>
      </c>
      <c r="M57" s="24">
        <f>IF($L57="","",IF($L57="Checklist Complete","Human access decision required",IF($K57="","Enter due date for review",IFERROR(IF($K57&lt;TODAY(),"Past due - review before access",IF($K57&lt;=TODAY()+Assumptions!$B$4,"Due soon - review","Pending review")),"Review date and assumptions"))))</f>
        <v/>
      </c>
      <c r="N57" s="23" t="n"/>
    </row>
    <row r="58" ht="30" customHeight="1">
      <c r="A58" s="18" t="n"/>
      <c r="B58" s="19" t="n"/>
      <c r="C58" s="29" t="n"/>
      <c r="D58" s="19" t="n"/>
      <c r="E58" s="30" t="n"/>
      <c r="F58" s="18" t="n"/>
      <c r="G58" s="19" t="n"/>
      <c r="H58" s="19" t="n"/>
      <c r="I58" s="19" t="n"/>
      <c r="J58" s="19" t="n"/>
      <c r="K58" s="29" t="n"/>
      <c r="L58" s="13">
        <f>IF(COUNTA($A58:$K58)=0,"",IF(OR($A58="",$B58="",$C58="",$D58="",$E58="",$F58="",$G58="",$H58="",$I58="",$J58="",$K58=""),"Needs Review",IF(COUNTIF($G58:$J58,"Complete")=4,"Checklist Complete","In Progress")))</f>
        <v/>
      </c>
      <c r="M58" s="22">
        <f>IF($L58="","",IF($L58="Checklist Complete","Human access decision required",IF($K58="","Enter due date for review",IFERROR(IF($K58&lt;TODAY(),"Past due - review before access",IF($K58&lt;=TODAY()+Assumptions!$B$4,"Due soon - review","Pending review")),"Review date and assumptions"))))</f>
        <v/>
      </c>
      <c r="N58" s="23" t="n"/>
    </row>
    <row r="59" ht="30" customHeight="1">
      <c r="A59" s="18" t="n"/>
      <c r="B59" s="19" t="n"/>
      <c r="C59" s="29" t="n"/>
      <c r="D59" s="19" t="n"/>
      <c r="E59" s="30" t="n"/>
      <c r="F59" s="18" t="n"/>
      <c r="G59" s="19" t="n"/>
      <c r="H59" s="19" t="n"/>
      <c r="I59" s="19" t="n"/>
      <c r="J59" s="19" t="n"/>
      <c r="K59" s="29" t="n"/>
      <c r="L59" s="15">
        <f>IF(COUNTA($A59:$K59)=0,"",IF(OR($A59="",$B59="",$C59="",$D59="",$E59="",$F59="",$G59="",$H59="",$I59="",$J59="",$K59=""),"Needs Review",IF(COUNTIF($G59:$J59,"Complete")=4,"Checklist Complete","In Progress")))</f>
        <v/>
      </c>
      <c r="M59" s="24">
        <f>IF($L59="","",IF($L59="Checklist Complete","Human access decision required",IF($K59="","Enter due date for review",IFERROR(IF($K59&lt;TODAY(),"Past due - review before access",IF($K59&lt;=TODAY()+Assumptions!$B$4,"Due soon - review","Pending review")),"Review date and assumptions"))))</f>
        <v/>
      </c>
      <c r="N59" s="23" t="n"/>
    </row>
    <row r="60" ht="30" customHeight="1">
      <c r="A60" s="18" t="n"/>
      <c r="B60" s="19" t="n"/>
      <c r="C60" s="29" t="n"/>
      <c r="D60" s="19" t="n"/>
      <c r="E60" s="30" t="n"/>
      <c r="F60" s="18" t="n"/>
      <c r="G60" s="19" t="n"/>
      <c r="H60" s="19" t="n"/>
      <c r="I60" s="19" t="n"/>
      <c r="J60" s="19" t="n"/>
      <c r="K60" s="29" t="n"/>
      <c r="L60" s="13">
        <f>IF(COUNTA($A60:$K60)=0,"",IF(OR($A60="",$B60="",$C60="",$D60="",$E60="",$F60="",$G60="",$H60="",$I60="",$J60="",$K60=""),"Needs Review",IF(COUNTIF($G60:$J60,"Complete")=4,"Checklist Complete","In Progress")))</f>
        <v/>
      </c>
      <c r="M60" s="22">
        <f>IF($L60="","",IF($L60="Checklist Complete","Human access decision required",IF($K60="","Enter due date for review",IFERROR(IF($K60&lt;TODAY(),"Past due - review before access",IF($K60&lt;=TODAY()+Assumptions!$B$4,"Due soon - review","Pending review")),"Review date and assumptions"))))</f>
        <v/>
      </c>
      <c r="N60" s="23" t="n"/>
    </row>
    <row r="61" ht="30" customHeight="1">
      <c r="A61" s="18" t="n"/>
      <c r="B61" s="19" t="n"/>
      <c r="C61" s="29" t="n"/>
      <c r="D61" s="19" t="n"/>
      <c r="E61" s="30" t="n"/>
      <c r="F61" s="18" t="n"/>
      <c r="G61" s="19" t="n"/>
      <c r="H61" s="19" t="n"/>
      <c r="I61" s="19" t="n"/>
      <c r="J61" s="19" t="n"/>
      <c r="K61" s="29" t="n"/>
      <c r="L61" s="15">
        <f>IF(COUNTA($A61:$K61)=0,"",IF(OR($A61="",$B61="",$C61="",$D61="",$E61="",$F61="",$G61="",$H61="",$I61="",$J61="",$K61=""),"Needs Review",IF(COUNTIF($G61:$J61,"Complete")=4,"Checklist Complete","In Progress")))</f>
        <v/>
      </c>
      <c r="M61" s="24">
        <f>IF($L61="","",IF($L61="Checklist Complete","Human access decision required",IF($K61="","Enter due date for review",IFERROR(IF($K61&lt;TODAY(),"Past due - review before access",IF($K61&lt;=TODAY()+Assumptions!$B$4,"Due soon - review","Pending review")),"Review date and assumptions"))))</f>
        <v/>
      </c>
      <c r="N61" s="23" t="n"/>
    </row>
    <row r="62" ht="30" customHeight="1">
      <c r="A62" s="18" t="n"/>
      <c r="B62" s="19" t="n"/>
      <c r="C62" s="29" t="n"/>
      <c r="D62" s="19" t="n"/>
      <c r="E62" s="30" t="n"/>
      <c r="F62" s="18" t="n"/>
      <c r="G62" s="19" t="n"/>
      <c r="H62" s="19" t="n"/>
      <c r="I62" s="19" t="n"/>
      <c r="J62" s="19" t="n"/>
      <c r="K62" s="29" t="n"/>
      <c r="L62" s="13">
        <f>IF(COUNTA($A62:$K62)=0,"",IF(OR($A62="",$B62="",$C62="",$D62="",$E62="",$F62="",$G62="",$H62="",$I62="",$J62="",$K62=""),"Needs Review",IF(COUNTIF($G62:$J62,"Complete")=4,"Checklist Complete","In Progress")))</f>
        <v/>
      </c>
      <c r="M62" s="22">
        <f>IF($L62="","",IF($L62="Checklist Complete","Human access decision required",IF($K62="","Enter due date for review",IFERROR(IF($K62&lt;TODAY(),"Past due - review before access",IF($K62&lt;=TODAY()+Assumptions!$B$4,"Due soon - review","Pending review")),"Review date and assumptions"))))</f>
        <v/>
      </c>
      <c r="N62" s="23" t="n"/>
    </row>
    <row r="63" ht="30" customHeight="1">
      <c r="A63" s="18" t="n"/>
      <c r="B63" s="19" t="n"/>
      <c r="C63" s="29" t="n"/>
      <c r="D63" s="19" t="n"/>
      <c r="E63" s="30" t="n"/>
      <c r="F63" s="18" t="n"/>
      <c r="G63" s="19" t="n"/>
      <c r="H63" s="19" t="n"/>
      <c r="I63" s="19" t="n"/>
      <c r="J63" s="19" t="n"/>
      <c r="K63" s="29" t="n"/>
      <c r="L63" s="15">
        <f>IF(COUNTA($A63:$K63)=0,"",IF(OR($A63="",$B63="",$C63="",$D63="",$E63="",$F63="",$G63="",$H63="",$I63="",$J63="",$K63=""),"Needs Review",IF(COUNTIF($G63:$J63,"Complete")=4,"Checklist Complete","In Progress")))</f>
        <v/>
      </c>
      <c r="M63" s="24">
        <f>IF($L63="","",IF($L63="Checklist Complete","Human access decision required",IF($K63="","Enter due date for review",IFERROR(IF($K63&lt;TODAY(),"Past due - review before access",IF($K63&lt;=TODAY()+Assumptions!$B$4,"Due soon - review","Pending review")),"Review date and assumptions"))))</f>
        <v/>
      </c>
      <c r="N63" s="23" t="n"/>
    </row>
    <row r="64" ht="30" customHeight="1">
      <c r="A64" s="18" t="n"/>
      <c r="B64" s="19" t="n"/>
      <c r="C64" s="29" t="n"/>
      <c r="D64" s="19" t="n"/>
      <c r="E64" s="30" t="n"/>
      <c r="F64" s="18" t="n"/>
      <c r="G64" s="19" t="n"/>
      <c r="H64" s="19" t="n"/>
      <c r="I64" s="19" t="n"/>
      <c r="J64" s="19" t="n"/>
      <c r="K64" s="29" t="n"/>
      <c r="L64" s="13">
        <f>IF(COUNTA($A64:$K64)=0,"",IF(OR($A64="",$B64="",$C64="",$D64="",$E64="",$F64="",$G64="",$H64="",$I64="",$J64="",$K64=""),"Needs Review",IF(COUNTIF($G64:$J64,"Complete")=4,"Checklist Complete","In Progress")))</f>
        <v/>
      </c>
      <c r="M64" s="22">
        <f>IF($L64="","",IF($L64="Checklist Complete","Human access decision required",IF($K64="","Enter due date for review",IFERROR(IF($K64&lt;TODAY(),"Past due - review before access",IF($K64&lt;=TODAY()+Assumptions!$B$4,"Due soon - review","Pending review")),"Review date and assumptions"))))</f>
        <v/>
      </c>
      <c r="N64" s="23" t="n"/>
    </row>
    <row r="65" ht="30" customHeight="1">
      <c r="A65" s="18" t="n"/>
      <c r="B65" s="19" t="n"/>
      <c r="C65" s="29" t="n"/>
      <c r="D65" s="19" t="n"/>
      <c r="E65" s="30" t="n"/>
      <c r="F65" s="18" t="n"/>
      <c r="G65" s="19" t="n"/>
      <c r="H65" s="19" t="n"/>
      <c r="I65" s="19" t="n"/>
      <c r="J65" s="19" t="n"/>
      <c r="K65" s="29" t="n"/>
      <c r="L65" s="15">
        <f>IF(COUNTA($A65:$K65)=0,"",IF(OR($A65="",$B65="",$C65="",$D65="",$E65="",$F65="",$G65="",$H65="",$I65="",$J65="",$K65=""),"Needs Review",IF(COUNTIF($G65:$J65,"Complete")=4,"Checklist Complete","In Progress")))</f>
        <v/>
      </c>
      <c r="M65" s="24">
        <f>IF($L65="","",IF($L65="Checklist Complete","Human access decision required",IF($K65="","Enter due date for review",IFERROR(IF($K65&lt;TODAY(),"Past due - review before access",IF($K65&lt;=TODAY()+Assumptions!$B$4,"Due soon - review","Pending review")),"Review date and assumptions"))))</f>
        <v/>
      </c>
      <c r="N65" s="23" t="n"/>
    </row>
    <row r="66" ht="30" customHeight="1">
      <c r="A66" s="18" t="n"/>
      <c r="B66" s="19" t="n"/>
      <c r="C66" s="29" t="n"/>
      <c r="D66" s="19" t="n"/>
      <c r="E66" s="30" t="n"/>
      <c r="F66" s="18" t="n"/>
      <c r="G66" s="19" t="n"/>
      <c r="H66" s="19" t="n"/>
      <c r="I66" s="19" t="n"/>
      <c r="J66" s="19" t="n"/>
      <c r="K66" s="29" t="n"/>
      <c r="L66" s="13">
        <f>IF(COUNTA($A66:$K66)=0,"",IF(OR($A66="",$B66="",$C66="",$D66="",$E66="",$F66="",$G66="",$H66="",$I66="",$J66="",$K66=""),"Needs Review",IF(COUNTIF($G66:$J66,"Complete")=4,"Checklist Complete","In Progress")))</f>
        <v/>
      </c>
      <c r="M66" s="22">
        <f>IF($L66="","",IF($L66="Checklist Complete","Human access decision required",IF($K66="","Enter due date for review",IFERROR(IF($K66&lt;TODAY(),"Past due - review before access",IF($K66&lt;=TODAY()+Assumptions!$B$4,"Due soon - review","Pending review")),"Review date and assumptions"))))</f>
        <v/>
      </c>
      <c r="N66" s="23" t="n"/>
    </row>
    <row r="67" ht="30" customHeight="1">
      <c r="A67" s="18" t="n"/>
      <c r="B67" s="19" t="n"/>
      <c r="C67" s="29" t="n"/>
      <c r="D67" s="19" t="n"/>
      <c r="E67" s="30" t="n"/>
      <c r="F67" s="18" t="n"/>
      <c r="G67" s="19" t="n"/>
      <c r="H67" s="19" t="n"/>
      <c r="I67" s="19" t="n"/>
      <c r="J67" s="19" t="n"/>
      <c r="K67" s="29" t="n"/>
      <c r="L67" s="15">
        <f>IF(COUNTA($A67:$K67)=0,"",IF(OR($A67="",$B67="",$C67="",$D67="",$E67="",$F67="",$G67="",$H67="",$I67="",$J67="",$K67=""),"Needs Review",IF(COUNTIF($G67:$J67,"Complete")=4,"Checklist Complete","In Progress")))</f>
        <v/>
      </c>
      <c r="M67" s="24">
        <f>IF($L67="","",IF($L67="Checklist Complete","Human access decision required",IF($K67="","Enter due date for review",IFERROR(IF($K67&lt;TODAY(),"Past due - review before access",IF($K67&lt;=TODAY()+Assumptions!$B$4,"Due soon - review","Pending review")),"Review date and assumptions"))))</f>
        <v/>
      </c>
      <c r="N67" s="23" t="n"/>
    </row>
    <row r="68" ht="30" customHeight="1">
      <c r="A68" s="18" t="n"/>
      <c r="B68" s="19" t="n"/>
      <c r="C68" s="29" t="n"/>
      <c r="D68" s="19" t="n"/>
      <c r="E68" s="30" t="n"/>
      <c r="F68" s="18" t="n"/>
      <c r="G68" s="19" t="n"/>
      <c r="H68" s="19" t="n"/>
      <c r="I68" s="19" t="n"/>
      <c r="J68" s="19" t="n"/>
      <c r="K68" s="29" t="n"/>
      <c r="L68" s="13">
        <f>IF(COUNTA($A68:$K68)=0,"",IF(OR($A68="",$B68="",$C68="",$D68="",$E68="",$F68="",$G68="",$H68="",$I68="",$J68="",$K68=""),"Needs Review",IF(COUNTIF($G68:$J68,"Complete")=4,"Checklist Complete","In Progress")))</f>
        <v/>
      </c>
      <c r="M68" s="22">
        <f>IF($L68="","",IF($L68="Checklist Complete","Human access decision required",IF($K68="","Enter due date for review",IFERROR(IF($K68&lt;TODAY(),"Past due - review before access",IF($K68&lt;=TODAY()+Assumptions!$B$4,"Due soon - review","Pending review")),"Review date and assumptions"))))</f>
        <v/>
      </c>
      <c r="N68" s="23" t="n"/>
    </row>
    <row r="69" ht="30" customHeight="1">
      <c r="A69" s="18" t="n"/>
      <c r="B69" s="19" t="n"/>
      <c r="C69" s="29" t="n"/>
      <c r="D69" s="19" t="n"/>
      <c r="E69" s="30" t="n"/>
      <c r="F69" s="18" t="n"/>
      <c r="G69" s="19" t="n"/>
      <c r="H69" s="19" t="n"/>
      <c r="I69" s="19" t="n"/>
      <c r="J69" s="19" t="n"/>
      <c r="K69" s="29" t="n"/>
      <c r="L69" s="15">
        <f>IF(COUNTA($A69:$K69)=0,"",IF(OR($A69="",$B69="",$C69="",$D69="",$E69="",$F69="",$G69="",$H69="",$I69="",$J69="",$K69=""),"Needs Review",IF(COUNTIF($G69:$J69,"Complete")=4,"Checklist Complete","In Progress")))</f>
        <v/>
      </c>
      <c r="M69" s="24">
        <f>IF($L69="","",IF($L69="Checklist Complete","Human access decision required",IF($K69="","Enter due date for review",IFERROR(IF($K69&lt;TODAY(),"Past due - review before access",IF($K69&lt;=TODAY()+Assumptions!$B$4,"Due soon - review","Pending review")),"Review date and assumptions"))))</f>
        <v/>
      </c>
      <c r="N69" s="23" t="n"/>
    </row>
    <row r="70" ht="30" customHeight="1">
      <c r="A70" s="18" t="n"/>
      <c r="B70" s="19" t="n"/>
      <c r="C70" s="29" t="n"/>
      <c r="D70" s="19" t="n"/>
      <c r="E70" s="30" t="n"/>
      <c r="F70" s="18" t="n"/>
      <c r="G70" s="19" t="n"/>
      <c r="H70" s="19" t="n"/>
      <c r="I70" s="19" t="n"/>
      <c r="J70" s="19" t="n"/>
      <c r="K70" s="29" t="n"/>
      <c r="L70" s="13">
        <f>IF(COUNTA($A70:$K70)=0,"",IF(OR($A70="",$B70="",$C70="",$D70="",$E70="",$F70="",$G70="",$H70="",$I70="",$J70="",$K70=""),"Needs Review",IF(COUNTIF($G70:$J70,"Complete")=4,"Checklist Complete","In Progress")))</f>
        <v/>
      </c>
      <c r="M70" s="22">
        <f>IF($L70="","",IF($L70="Checklist Complete","Human access decision required",IF($K70="","Enter due date for review",IFERROR(IF($K70&lt;TODAY(),"Past due - review before access",IF($K70&lt;=TODAY()+Assumptions!$B$4,"Due soon - review","Pending review")),"Review date and assumptions"))))</f>
        <v/>
      </c>
      <c r="N70" s="23" t="n"/>
    </row>
    <row r="71" ht="30" customHeight="1">
      <c r="A71" s="18" t="n"/>
      <c r="B71" s="19" t="n"/>
      <c r="C71" s="29" t="n"/>
      <c r="D71" s="19" t="n"/>
      <c r="E71" s="30" t="n"/>
      <c r="F71" s="18" t="n"/>
      <c r="G71" s="19" t="n"/>
      <c r="H71" s="19" t="n"/>
      <c r="I71" s="19" t="n"/>
      <c r="J71" s="19" t="n"/>
      <c r="K71" s="29" t="n"/>
      <c r="L71" s="15">
        <f>IF(COUNTA($A71:$K71)=0,"",IF(OR($A71="",$B71="",$C71="",$D71="",$E71="",$F71="",$G71="",$H71="",$I71="",$J71="",$K71=""),"Needs Review",IF(COUNTIF($G71:$J71,"Complete")=4,"Checklist Complete","In Progress")))</f>
        <v/>
      </c>
      <c r="M71" s="24">
        <f>IF($L71="","",IF($L71="Checklist Complete","Human access decision required",IF($K71="","Enter due date for review",IFERROR(IF($K71&lt;TODAY(),"Past due - review before access",IF($K71&lt;=TODAY()+Assumptions!$B$4,"Due soon - review","Pending review")),"Review date and assumptions"))))</f>
        <v/>
      </c>
      <c r="N71" s="23" t="n"/>
    </row>
    <row r="72" ht="30" customHeight="1">
      <c r="A72" s="18" t="n"/>
      <c r="B72" s="19" t="n"/>
      <c r="C72" s="29" t="n"/>
      <c r="D72" s="19" t="n"/>
      <c r="E72" s="30" t="n"/>
      <c r="F72" s="18" t="n"/>
      <c r="G72" s="19" t="n"/>
      <c r="H72" s="19" t="n"/>
      <c r="I72" s="19" t="n"/>
      <c r="J72" s="19" t="n"/>
      <c r="K72" s="29" t="n"/>
      <c r="L72" s="13">
        <f>IF(COUNTA($A72:$K72)=0,"",IF(OR($A72="",$B72="",$C72="",$D72="",$E72="",$F72="",$G72="",$H72="",$I72="",$J72="",$K72=""),"Needs Review",IF(COUNTIF($G72:$J72,"Complete")=4,"Checklist Complete","In Progress")))</f>
        <v/>
      </c>
      <c r="M72" s="22">
        <f>IF($L72="","",IF($L72="Checklist Complete","Human access decision required",IF($K72="","Enter due date for review",IFERROR(IF($K72&lt;TODAY(),"Past due - review before access",IF($K72&lt;=TODAY()+Assumptions!$B$4,"Due soon - review","Pending review")),"Review date and assumptions"))))</f>
        <v/>
      </c>
      <c r="N72" s="23" t="n"/>
    </row>
    <row r="73" ht="30" customHeight="1">
      <c r="A73" s="18" t="n"/>
      <c r="B73" s="19" t="n"/>
      <c r="C73" s="29" t="n"/>
      <c r="D73" s="19" t="n"/>
      <c r="E73" s="30" t="n"/>
      <c r="F73" s="18" t="n"/>
      <c r="G73" s="19" t="n"/>
      <c r="H73" s="19" t="n"/>
      <c r="I73" s="19" t="n"/>
      <c r="J73" s="19" t="n"/>
      <c r="K73" s="29" t="n"/>
      <c r="L73" s="15">
        <f>IF(COUNTA($A73:$K73)=0,"",IF(OR($A73="",$B73="",$C73="",$D73="",$E73="",$F73="",$G73="",$H73="",$I73="",$J73="",$K73=""),"Needs Review",IF(COUNTIF($G73:$J73,"Complete")=4,"Checklist Complete","In Progress")))</f>
        <v/>
      </c>
      <c r="M73" s="24">
        <f>IF($L73="","",IF($L73="Checklist Complete","Human access decision required",IF($K73="","Enter due date for review",IFERROR(IF($K73&lt;TODAY(),"Past due - review before access",IF($K73&lt;=TODAY()+Assumptions!$B$4,"Due soon - review","Pending review")),"Review date and assumptions"))))</f>
        <v/>
      </c>
      <c r="N73" s="23" t="n"/>
    </row>
    <row r="74" ht="30" customHeight="1">
      <c r="A74" s="18" t="n"/>
      <c r="B74" s="19" t="n"/>
      <c r="C74" s="29" t="n"/>
      <c r="D74" s="19" t="n"/>
      <c r="E74" s="30" t="n"/>
      <c r="F74" s="18" t="n"/>
      <c r="G74" s="19" t="n"/>
      <c r="H74" s="19" t="n"/>
      <c r="I74" s="19" t="n"/>
      <c r="J74" s="19" t="n"/>
      <c r="K74" s="29" t="n"/>
      <c r="L74" s="13">
        <f>IF(COUNTA($A74:$K74)=0,"",IF(OR($A74="",$B74="",$C74="",$D74="",$E74="",$F74="",$G74="",$H74="",$I74="",$J74="",$K74=""),"Needs Review",IF(COUNTIF($G74:$J74,"Complete")=4,"Checklist Complete","In Progress")))</f>
        <v/>
      </c>
      <c r="M74" s="22">
        <f>IF($L74="","",IF($L74="Checklist Complete","Human access decision required",IF($K74="","Enter due date for review",IFERROR(IF($K74&lt;TODAY(),"Past due - review before access",IF($K74&lt;=TODAY()+Assumptions!$B$4,"Due soon - review","Pending review")),"Review date and assumptions"))))</f>
        <v/>
      </c>
      <c r="N74" s="23" t="n"/>
    </row>
    <row r="75" ht="30" customHeight="1">
      <c r="A75" s="18" t="n"/>
      <c r="B75" s="19" t="n"/>
      <c r="C75" s="29" t="n"/>
      <c r="D75" s="19" t="n"/>
      <c r="E75" s="30" t="n"/>
      <c r="F75" s="18" t="n"/>
      <c r="G75" s="19" t="n"/>
      <c r="H75" s="19" t="n"/>
      <c r="I75" s="19" t="n"/>
      <c r="J75" s="19" t="n"/>
      <c r="K75" s="29" t="n"/>
      <c r="L75" s="15">
        <f>IF(COUNTA($A75:$K75)=0,"",IF(OR($A75="",$B75="",$C75="",$D75="",$E75="",$F75="",$G75="",$H75="",$I75="",$J75="",$K75=""),"Needs Review",IF(COUNTIF($G75:$J75,"Complete")=4,"Checklist Complete","In Progress")))</f>
        <v/>
      </c>
      <c r="M75" s="24">
        <f>IF($L75="","",IF($L75="Checklist Complete","Human access decision required",IF($K75="","Enter due date for review",IFERROR(IF($K75&lt;TODAY(),"Past due - review before access",IF($K75&lt;=TODAY()+Assumptions!$B$4,"Due soon - review","Pending review")),"Review date and assumptions"))))</f>
        <v/>
      </c>
      <c r="N75" s="23" t="n"/>
    </row>
    <row r="76" ht="30" customHeight="1">
      <c r="A76" s="18" t="n"/>
      <c r="B76" s="19" t="n"/>
      <c r="C76" s="29" t="n"/>
      <c r="D76" s="19" t="n"/>
      <c r="E76" s="30" t="n"/>
      <c r="F76" s="18" t="n"/>
      <c r="G76" s="19" t="n"/>
      <c r="H76" s="19" t="n"/>
      <c r="I76" s="19" t="n"/>
      <c r="J76" s="19" t="n"/>
      <c r="K76" s="29" t="n"/>
      <c r="L76" s="13">
        <f>IF(COUNTA($A76:$K76)=0,"",IF(OR($A76="",$B76="",$C76="",$D76="",$E76="",$F76="",$G76="",$H76="",$I76="",$J76="",$K76=""),"Needs Review",IF(COUNTIF($G76:$J76,"Complete")=4,"Checklist Complete","In Progress")))</f>
        <v/>
      </c>
      <c r="M76" s="22">
        <f>IF($L76="","",IF($L76="Checklist Complete","Human access decision required",IF($K76="","Enter due date for review",IFERROR(IF($K76&lt;TODAY(),"Past due - review before access",IF($K76&lt;=TODAY()+Assumptions!$B$4,"Due soon - review","Pending review")),"Review date and assumptions"))))</f>
        <v/>
      </c>
      <c r="N76" s="23" t="n"/>
    </row>
    <row r="77" ht="30" customHeight="1">
      <c r="A77" s="18" t="n"/>
      <c r="B77" s="19" t="n"/>
      <c r="C77" s="29" t="n"/>
      <c r="D77" s="19" t="n"/>
      <c r="E77" s="30" t="n"/>
      <c r="F77" s="18" t="n"/>
      <c r="G77" s="19" t="n"/>
      <c r="H77" s="19" t="n"/>
      <c r="I77" s="19" t="n"/>
      <c r="J77" s="19" t="n"/>
      <c r="K77" s="29" t="n"/>
      <c r="L77" s="15">
        <f>IF(COUNTA($A77:$K77)=0,"",IF(OR($A77="",$B77="",$C77="",$D77="",$E77="",$F77="",$G77="",$H77="",$I77="",$J77="",$K77=""),"Needs Review",IF(COUNTIF($G77:$J77,"Complete")=4,"Checklist Complete","In Progress")))</f>
        <v/>
      </c>
      <c r="M77" s="24">
        <f>IF($L77="","",IF($L77="Checklist Complete","Human access decision required",IF($K77="","Enter due date for review",IFERROR(IF($K77&lt;TODAY(),"Past due - review before access",IF($K77&lt;=TODAY()+Assumptions!$B$4,"Due soon - review","Pending review")),"Review date and assumptions"))))</f>
        <v/>
      </c>
      <c r="N77" s="23" t="n"/>
    </row>
    <row r="78" ht="30" customHeight="1">
      <c r="A78" s="18" t="n"/>
      <c r="B78" s="19" t="n"/>
      <c r="C78" s="29" t="n"/>
      <c r="D78" s="19" t="n"/>
      <c r="E78" s="30" t="n"/>
      <c r="F78" s="18" t="n"/>
      <c r="G78" s="19" t="n"/>
      <c r="H78" s="19" t="n"/>
      <c r="I78" s="19" t="n"/>
      <c r="J78" s="19" t="n"/>
      <c r="K78" s="29" t="n"/>
      <c r="L78" s="13">
        <f>IF(COUNTA($A78:$K78)=0,"",IF(OR($A78="",$B78="",$C78="",$D78="",$E78="",$F78="",$G78="",$H78="",$I78="",$J78="",$K78=""),"Needs Review",IF(COUNTIF($G78:$J78,"Complete")=4,"Checklist Complete","In Progress")))</f>
        <v/>
      </c>
      <c r="M78" s="22">
        <f>IF($L78="","",IF($L78="Checklist Complete","Human access decision required",IF($K78="","Enter due date for review",IFERROR(IF($K78&lt;TODAY(),"Past due - review before access",IF($K78&lt;=TODAY()+Assumptions!$B$4,"Due soon - review","Pending review")),"Review date and assumptions"))))</f>
        <v/>
      </c>
      <c r="N78" s="23" t="n"/>
    </row>
    <row r="79" ht="30" customHeight="1">
      <c r="A79" s="18" t="n"/>
      <c r="B79" s="19" t="n"/>
      <c r="C79" s="29" t="n"/>
      <c r="D79" s="19" t="n"/>
      <c r="E79" s="30" t="n"/>
      <c r="F79" s="18" t="n"/>
      <c r="G79" s="19" t="n"/>
      <c r="H79" s="19" t="n"/>
      <c r="I79" s="19" t="n"/>
      <c r="J79" s="19" t="n"/>
      <c r="K79" s="29" t="n"/>
      <c r="L79" s="15">
        <f>IF(COUNTA($A79:$K79)=0,"",IF(OR($A79="",$B79="",$C79="",$D79="",$E79="",$F79="",$G79="",$H79="",$I79="",$J79="",$K79=""),"Needs Review",IF(COUNTIF($G79:$J79,"Complete")=4,"Checklist Complete","In Progress")))</f>
        <v/>
      </c>
      <c r="M79" s="24">
        <f>IF($L79="","",IF($L79="Checklist Complete","Human access decision required",IF($K79="","Enter due date for review",IFERROR(IF($K79&lt;TODAY(),"Past due - review before access",IF($K79&lt;=TODAY()+Assumptions!$B$4,"Due soon - review","Pending review")),"Review date and assumptions"))))</f>
        <v/>
      </c>
      <c r="N79" s="23" t="n"/>
    </row>
    <row r="80" ht="30" customHeight="1">
      <c r="A80" s="18" t="n"/>
      <c r="B80" s="19" t="n"/>
      <c r="C80" s="29" t="n"/>
      <c r="D80" s="19" t="n"/>
      <c r="E80" s="30" t="n"/>
      <c r="F80" s="18" t="n"/>
      <c r="G80" s="19" t="n"/>
      <c r="H80" s="19" t="n"/>
      <c r="I80" s="19" t="n"/>
      <c r="J80" s="19" t="n"/>
      <c r="K80" s="29" t="n"/>
      <c r="L80" s="13">
        <f>IF(COUNTA($A80:$K80)=0,"",IF(OR($A80="",$B80="",$C80="",$D80="",$E80="",$F80="",$G80="",$H80="",$I80="",$J80="",$K80=""),"Needs Review",IF(COUNTIF($G80:$J80,"Complete")=4,"Checklist Complete","In Progress")))</f>
        <v/>
      </c>
      <c r="M80" s="22">
        <f>IF($L80="","",IF($L80="Checklist Complete","Human access decision required",IF($K80="","Enter due date for review",IFERROR(IF($K80&lt;TODAY(),"Past due - review before access",IF($K80&lt;=TODAY()+Assumptions!$B$4,"Due soon - review","Pending review")),"Review date and assumptions"))))</f>
        <v/>
      </c>
      <c r="N80" s="23" t="n"/>
    </row>
    <row r="81" ht="30" customHeight="1">
      <c r="A81" s="18" t="n"/>
      <c r="B81" s="19" t="n"/>
      <c r="C81" s="29" t="n"/>
      <c r="D81" s="19" t="n"/>
      <c r="E81" s="30" t="n"/>
      <c r="F81" s="18" t="n"/>
      <c r="G81" s="19" t="n"/>
      <c r="H81" s="19" t="n"/>
      <c r="I81" s="19" t="n"/>
      <c r="J81" s="19" t="n"/>
      <c r="K81" s="29" t="n"/>
      <c r="L81" s="15">
        <f>IF(COUNTA($A81:$K81)=0,"",IF(OR($A81="",$B81="",$C81="",$D81="",$E81="",$F81="",$G81="",$H81="",$I81="",$J81="",$K81=""),"Needs Review",IF(COUNTIF($G81:$J81,"Complete")=4,"Checklist Complete","In Progress")))</f>
        <v/>
      </c>
      <c r="M81" s="24">
        <f>IF($L81="","",IF($L81="Checklist Complete","Human access decision required",IF($K81="","Enter due date for review",IFERROR(IF($K81&lt;TODAY(),"Past due - review before access",IF($K81&lt;=TODAY()+Assumptions!$B$4,"Due soon - review","Pending review")),"Review date and assumptions"))))</f>
        <v/>
      </c>
      <c r="N81" s="23" t="n"/>
    </row>
    <row r="82" ht="30" customHeight="1">
      <c r="A82" s="18" t="n"/>
      <c r="B82" s="19" t="n"/>
      <c r="C82" s="29" t="n"/>
      <c r="D82" s="19" t="n"/>
      <c r="E82" s="30" t="n"/>
      <c r="F82" s="18" t="n"/>
      <c r="G82" s="19" t="n"/>
      <c r="H82" s="19" t="n"/>
      <c r="I82" s="19" t="n"/>
      <c r="J82" s="19" t="n"/>
      <c r="K82" s="29" t="n"/>
      <c r="L82" s="13">
        <f>IF(COUNTA($A82:$K82)=0,"",IF(OR($A82="",$B82="",$C82="",$D82="",$E82="",$F82="",$G82="",$H82="",$I82="",$J82="",$K82=""),"Needs Review",IF(COUNTIF($G82:$J82,"Complete")=4,"Checklist Complete","In Progress")))</f>
        <v/>
      </c>
      <c r="M82" s="22">
        <f>IF($L82="","",IF($L82="Checklist Complete","Human access decision required",IF($K82="","Enter due date for review",IFERROR(IF($K82&lt;TODAY(),"Past due - review before access",IF($K82&lt;=TODAY()+Assumptions!$B$4,"Due soon - review","Pending review")),"Review date and assumptions"))))</f>
        <v/>
      </c>
      <c r="N82" s="23" t="n"/>
    </row>
    <row r="83" ht="30" customHeight="1">
      <c r="A83" s="18" t="n"/>
      <c r="B83" s="19" t="n"/>
      <c r="C83" s="29" t="n"/>
      <c r="D83" s="19" t="n"/>
      <c r="E83" s="30" t="n"/>
      <c r="F83" s="18" t="n"/>
      <c r="G83" s="19" t="n"/>
      <c r="H83" s="19" t="n"/>
      <c r="I83" s="19" t="n"/>
      <c r="J83" s="19" t="n"/>
      <c r="K83" s="29" t="n"/>
      <c r="L83" s="15">
        <f>IF(COUNTA($A83:$K83)=0,"",IF(OR($A83="",$B83="",$C83="",$D83="",$E83="",$F83="",$G83="",$H83="",$I83="",$J83="",$K83=""),"Needs Review",IF(COUNTIF($G83:$J83,"Complete")=4,"Checklist Complete","In Progress")))</f>
        <v/>
      </c>
      <c r="M83" s="24">
        <f>IF($L83="","",IF($L83="Checklist Complete","Human access decision required",IF($K83="","Enter due date for review",IFERROR(IF($K83&lt;TODAY(),"Past due - review before access",IF($K83&lt;=TODAY()+Assumptions!$B$4,"Due soon - review","Pending review")),"Review date and assumptions"))))</f>
        <v/>
      </c>
      <c r="N83" s="23" t="n"/>
    </row>
    <row r="84" ht="30" customHeight="1">
      <c r="A84" s="18" t="n"/>
      <c r="B84" s="19" t="n"/>
      <c r="C84" s="29" t="n"/>
      <c r="D84" s="19" t="n"/>
      <c r="E84" s="30" t="n"/>
      <c r="F84" s="18" t="n"/>
      <c r="G84" s="19" t="n"/>
      <c r="H84" s="19" t="n"/>
      <c r="I84" s="19" t="n"/>
      <c r="J84" s="19" t="n"/>
      <c r="K84" s="29" t="n"/>
      <c r="L84" s="13">
        <f>IF(COUNTA($A84:$K84)=0,"",IF(OR($A84="",$B84="",$C84="",$D84="",$E84="",$F84="",$G84="",$H84="",$I84="",$J84="",$K84=""),"Needs Review",IF(COUNTIF($G84:$J84,"Complete")=4,"Checklist Complete","In Progress")))</f>
        <v/>
      </c>
      <c r="M84" s="22">
        <f>IF($L84="","",IF($L84="Checklist Complete","Human access decision required",IF($K84="","Enter due date for review",IFERROR(IF($K84&lt;TODAY(),"Past due - review before access",IF($K84&lt;=TODAY()+Assumptions!$B$4,"Due soon - review","Pending review")),"Review date and assumptions"))))</f>
        <v/>
      </c>
      <c r="N84" s="23" t="n"/>
    </row>
    <row r="85" ht="30" customHeight="1">
      <c r="A85" s="18" t="n"/>
      <c r="B85" s="19" t="n"/>
      <c r="C85" s="29" t="n"/>
      <c r="D85" s="19" t="n"/>
      <c r="E85" s="30" t="n"/>
      <c r="F85" s="18" t="n"/>
      <c r="G85" s="19" t="n"/>
      <c r="H85" s="19" t="n"/>
      <c r="I85" s="19" t="n"/>
      <c r="J85" s="19" t="n"/>
      <c r="K85" s="29" t="n"/>
      <c r="L85" s="15">
        <f>IF(COUNTA($A85:$K85)=0,"",IF(OR($A85="",$B85="",$C85="",$D85="",$E85="",$F85="",$G85="",$H85="",$I85="",$J85="",$K85=""),"Needs Review",IF(COUNTIF($G85:$J85,"Complete")=4,"Checklist Complete","In Progress")))</f>
        <v/>
      </c>
      <c r="M85" s="24">
        <f>IF($L85="","",IF($L85="Checklist Complete","Human access decision required",IF($K85="","Enter due date for review",IFERROR(IF($K85&lt;TODAY(),"Past due - review before access",IF($K85&lt;=TODAY()+Assumptions!$B$4,"Due soon - review","Pending review")),"Review date and assumptions"))))</f>
        <v/>
      </c>
      <c r="N85" s="23" t="n"/>
    </row>
    <row r="86" ht="30" customHeight="1">
      <c r="A86" s="18" t="n"/>
      <c r="B86" s="19" t="n"/>
      <c r="C86" s="29" t="n"/>
      <c r="D86" s="19" t="n"/>
      <c r="E86" s="30" t="n"/>
      <c r="F86" s="18" t="n"/>
      <c r="G86" s="19" t="n"/>
      <c r="H86" s="19" t="n"/>
      <c r="I86" s="19" t="n"/>
      <c r="J86" s="19" t="n"/>
      <c r="K86" s="29" t="n"/>
      <c r="L86" s="13">
        <f>IF(COUNTA($A86:$K86)=0,"",IF(OR($A86="",$B86="",$C86="",$D86="",$E86="",$F86="",$G86="",$H86="",$I86="",$J86="",$K86=""),"Needs Review",IF(COUNTIF($G86:$J86,"Complete")=4,"Checklist Complete","In Progress")))</f>
        <v/>
      </c>
      <c r="M86" s="22">
        <f>IF($L86="","",IF($L86="Checklist Complete","Human access decision required",IF($K86="","Enter due date for review",IFERROR(IF($K86&lt;TODAY(),"Past due - review before access",IF($K86&lt;=TODAY()+Assumptions!$B$4,"Due soon - review","Pending review")),"Review date and assumptions"))))</f>
        <v/>
      </c>
      <c r="N86" s="23" t="n"/>
    </row>
    <row r="87" ht="30" customHeight="1">
      <c r="A87" s="18" t="n"/>
      <c r="B87" s="19" t="n"/>
      <c r="C87" s="29" t="n"/>
      <c r="D87" s="19" t="n"/>
      <c r="E87" s="30" t="n"/>
      <c r="F87" s="18" t="n"/>
      <c r="G87" s="19" t="n"/>
      <c r="H87" s="19" t="n"/>
      <c r="I87" s="19" t="n"/>
      <c r="J87" s="19" t="n"/>
      <c r="K87" s="29" t="n"/>
      <c r="L87" s="15">
        <f>IF(COUNTA($A87:$K87)=0,"",IF(OR($A87="",$B87="",$C87="",$D87="",$E87="",$F87="",$G87="",$H87="",$I87="",$J87="",$K87=""),"Needs Review",IF(COUNTIF($G87:$J87,"Complete")=4,"Checklist Complete","In Progress")))</f>
        <v/>
      </c>
      <c r="M87" s="24">
        <f>IF($L87="","",IF($L87="Checklist Complete","Human access decision required",IF($K87="","Enter due date for review",IFERROR(IF($K87&lt;TODAY(),"Past due - review before access",IF($K87&lt;=TODAY()+Assumptions!$B$4,"Due soon - review","Pending review")),"Review date and assumptions"))))</f>
        <v/>
      </c>
      <c r="N87" s="23" t="n"/>
    </row>
    <row r="88" ht="30" customHeight="1">
      <c r="A88" s="18" t="n"/>
      <c r="B88" s="19" t="n"/>
      <c r="C88" s="29" t="n"/>
      <c r="D88" s="19" t="n"/>
      <c r="E88" s="30" t="n"/>
      <c r="F88" s="18" t="n"/>
      <c r="G88" s="19" t="n"/>
      <c r="H88" s="19" t="n"/>
      <c r="I88" s="19" t="n"/>
      <c r="J88" s="19" t="n"/>
      <c r="K88" s="29" t="n"/>
      <c r="L88" s="13">
        <f>IF(COUNTA($A88:$K88)=0,"",IF(OR($A88="",$B88="",$C88="",$D88="",$E88="",$F88="",$G88="",$H88="",$I88="",$J88="",$K88=""),"Needs Review",IF(COUNTIF($G88:$J88,"Complete")=4,"Checklist Complete","In Progress")))</f>
        <v/>
      </c>
      <c r="M88" s="22">
        <f>IF($L88="","",IF($L88="Checklist Complete","Human access decision required",IF($K88="","Enter due date for review",IFERROR(IF($K88&lt;TODAY(),"Past due - review before access",IF($K88&lt;=TODAY()+Assumptions!$B$4,"Due soon - review","Pending review")),"Review date and assumptions"))))</f>
        <v/>
      </c>
      <c r="N88" s="23" t="n"/>
    </row>
    <row r="89" ht="30" customHeight="1">
      <c r="A89" s="18" t="n"/>
      <c r="B89" s="19" t="n"/>
      <c r="C89" s="29" t="n"/>
      <c r="D89" s="19" t="n"/>
      <c r="E89" s="30" t="n"/>
      <c r="F89" s="18" t="n"/>
      <c r="G89" s="19" t="n"/>
      <c r="H89" s="19" t="n"/>
      <c r="I89" s="19" t="n"/>
      <c r="J89" s="19" t="n"/>
      <c r="K89" s="29" t="n"/>
      <c r="L89" s="15">
        <f>IF(COUNTA($A89:$K89)=0,"",IF(OR($A89="",$B89="",$C89="",$D89="",$E89="",$F89="",$G89="",$H89="",$I89="",$J89="",$K89=""),"Needs Review",IF(COUNTIF($G89:$J89,"Complete")=4,"Checklist Complete","In Progress")))</f>
        <v/>
      </c>
      <c r="M89" s="24">
        <f>IF($L89="","",IF($L89="Checklist Complete","Human access decision required",IF($K89="","Enter due date for review",IFERROR(IF($K89&lt;TODAY(),"Past due - review before access",IF($K89&lt;=TODAY()+Assumptions!$B$4,"Due soon - review","Pending review")),"Review date and assumptions"))))</f>
        <v/>
      </c>
      <c r="N89" s="23" t="n"/>
    </row>
    <row r="90" ht="30" customHeight="1">
      <c r="A90" s="18" t="n"/>
      <c r="B90" s="19" t="n"/>
      <c r="C90" s="29" t="n"/>
      <c r="D90" s="19" t="n"/>
      <c r="E90" s="30" t="n"/>
      <c r="F90" s="18" t="n"/>
      <c r="G90" s="19" t="n"/>
      <c r="H90" s="19" t="n"/>
      <c r="I90" s="19" t="n"/>
      <c r="J90" s="19" t="n"/>
      <c r="K90" s="29" t="n"/>
      <c r="L90" s="13">
        <f>IF(COUNTA($A90:$K90)=0,"",IF(OR($A90="",$B90="",$C90="",$D90="",$E90="",$F90="",$G90="",$H90="",$I90="",$J90="",$K90=""),"Needs Review",IF(COUNTIF($G90:$J90,"Complete")=4,"Checklist Complete","In Progress")))</f>
        <v/>
      </c>
      <c r="M90" s="22">
        <f>IF($L90="","",IF($L90="Checklist Complete","Human access decision required",IF($K90="","Enter due date for review",IFERROR(IF($K90&lt;TODAY(),"Past due - review before access",IF($K90&lt;=TODAY()+Assumptions!$B$4,"Due soon - review","Pending review")),"Review date and assumptions"))))</f>
        <v/>
      </c>
      <c r="N90" s="23" t="n"/>
    </row>
    <row r="91" ht="30" customHeight="1">
      <c r="A91" s="18" t="n"/>
      <c r="B91" s="19" t="n"/>
      <c r="C91" s="29" t="n"/>
      <c r="D91" s="19" t="n"/>
      <c r="E91" s="30" t="n"/>
      <c r="F91" s="18" t="n"/>
      <c r="G91" s="19" t="n"/>
      <c r="H91" s="19" t="n"/>
      <c r="I91" s="19" t="n"/>
      <c r="J91" s="19" t="n"/>
      <c r="K91" s="29" t="n"/>
      <c r="L91" s="15">
        <f>IF(COUNTA($A91:$K91)=0,"",IF(OR($A91="",$B91="",$C91="",$D91="",$E91="",$F91="",$G91="",$H91="",$I91="",$J91="",$K91=""),"Needs Review",IF(COUNTIF($G91:$J91,"Complete")=4,"Checklist Complete","In Progress")))</f>
        <v/>
      </c>
      <c r="M91" s="24">
        <f>IF($L91="","",IF($L91="Checklist Complete","Human access decision required",IF($K91="","Enter due date for review",IFERROR(IF($K91&lt;TODAY(),"Past due - review before access",IF($K91&lt;=TODAY()+Assumptions!$B$4,"Due soon - review","Pending review")),"Review date and assumptions"))))</f>
        <v/>
      </c>
      <c r="N91" s="23" t="n"/>
    </row>
    <row r="92" ht="30" customHeight="1">
      <c r="A92" s="18" t="n"/>
      <c r="B92" s="19" t="n"/>
      <c r="C92" s="29" t="n"/>
      <c r="D92" s="19" t="n"/>
      <c r="E92" s="30" t="n"/>
      <c r="F92" s="18" t="n"/>
      <c r="G92" s="19" t="n"/>
      <c r="H92" s="19" t="n"/>
      <c r="I92" s="19" t="n"/>
      <c r="J92" s="19" t="n"/>
      <c r="K92" s="29" t="n"/>
      <c r="L92" s="13">
        <f>IF(COUNTA($A92:$K92)=0,"",IF(OR($A92="",$B92="",$C92="",$D92="",$E92="",$F92="",$G92="",$H92="",$I92="",$J92="",$K92=""),"Needs Review",IF(COUNTIF($G92:$J92,"Complete")=4,"Checklist Complete","In Progress")))</f>
        <v/>
      </c>
      <c r="M92" s="22">
        <f>IF($L92="","",IF($L92="Checklist Complete","Human access decision required",IF($K92="","Enter due date for review",IFERROR(IF($K92&lt;TODAY(),"Past due - review before access",IF($K92&lt;=TODAY()+Assumptions!$B$4,"Due soon - review","Pending review")),"Review date and assumptions"))))</f>
        <v/>
      </c>
      <c r="N92" s="23" t="n"/>
    </row>
    <row r="93" ht="30" customHeight="1">
      <c r="A93" s="18" t="n"/>
      <c r="B93" s="19" t="n"/>
      <c r="C93" s="29" t="n"/>
      <c r="D93" s="19" t="n"/>
      <c r="E93" s="30" t="n"/>
      <c r="F93" s="18" t="n"/>
      <c r="G93" s="19" t="n"/>
      <c r="H93" s="19" t="n"/>
      <c r="I93" s="19" t="n"/>
      <c r="J93" s="19" t="n"/>
      <c r="K93" s="29" t="n"/>
      <c r="L93" s="15">
        <f>IF(COUNTA($A93:$K93)=0,"",IF(OR($A93="",$B93="",$C93="",$D93="",$E93="",$F93="",$G93="",$H93="",$I93="",$J93="",$K93=""),"Needs Review",IF(COUNTIF($G93:$J93,"Complete")=4,"Checklist Complete","In Progress")))</f>
        <v/>
      </c>
      <c r="M93" s="24">
        <f>IF($L93="","",IF($L93="Checklist Complete","Human access decision required",IF($K93="","Enter due date for review",IFERROR(IF($K93&lt;TODAY(),"Past due - review before access",IF($K93&lt;=TODAY()+Assumptions!$B$4,"Due soon - review","Pending review")),"Review date and assumptions"))))</f>
        <v/>
      </c>
      <c r="N93" s="23" t="n"/>
    </row>
    <row r="94" ht="30" customHeight="1">
      <c r="A94" s="18" t="n"/>
      <c r="B94" s="19" t="n"/>
      <c r="C94" s="29" t="n"/>
      <c r="D94" s="19" t="n"/>
      <c r="E94" s="30" t="n"/>
      <c r="F94" s="18" t="n"/>
      <c r="G94" s="19" t="n"/>
      <c r="H94" s="19" t="n"/>
      <c r="I94" s="19" t="n"/>
      <c r="J94" s="19" t="n"/>
      <c r="K94" s="29" t="n"/>
      <c r="L94" s="13">
        <f>IF(COUNTA($A94:$K94)=0,"",IF(OR($A94="",$B94="",$C94="",$D94="",$E94="",$F94="",$G94="",$H94="",$I94="",$J94="",$K94=""),"Needs Review",IF(COUNTIF($G94:$J94,"Complete")=4,"Checklist Complete","In Progress")))</f>
        <v/>
      </c>
      <c r="M94" s="22">
        <f>IF($L94="","",IF($L94="Checklist Complete","Human access decision required",IF($K94="","Enter due date for review",IFERROR(IF($K94&lt;TODAY(),"Past due - review before access",IF($K94&lt;=TODAY()+Assumptions!$B$4,"Due soon - review","Pending review")),"Review date and assumptions"))))</f>
        <v/>
      </c>
      <c r="N94" s="23" t="n"/>
    </row>
    <row r="95" ht="30" customHeight="1">
      <c r="A95" s="18" t="n"/>
      <c r="B95" s="19" t="n"/>
      <c r="C95" s="29" t="n"/>
      <c r="D95" s="19" t="n"/>
      <c r="E95" s="30" t="n"/>
      <c r="F95" s="18" t="n"/>
      <c r="G95" s="19" t="n"/>
      <c r="H95" s="19" t="n"/>
      <c r="I95" s="19" t="n"/>
      <c r="J95" s="19" t="n"/>
      <c r="K95" s="29" t="n"/>
      <c r="L95" s="15">
        <f>IF(COUNTA($A95:$K95)=0,"",IF(OR($A95="",$B95="",$C95="",$D95="",$E95="",$F95="",$G95="",$H95="",$I95="",$J95="",$K95=""),"Needs Review",IF(COUNTIF($G95:$J95,"Complete")=4,"Checklist Complete","In Progress")))</f>
        <v/>
      </c>
      <c r="M95" s="24">
        <f>IF($L95="","",IF($L95="Checklist Complete","Human access decision required",IF($K95="","Enter due date for review",IFERROR(IF($K95&lt;TODAY(),"Past due - review before access",IF($K95&lt;=TODAY()+Assumptions!$B$4,"Due soon - review","Pending review")),"Review date and assumptions"))))</f>
        <v/>
      </c>
      <c r="N95" s="23" t="n"/>
    </row>
    <row r="96" ht="30" customHeight="1">
      <c r="A96" s="18" t="n"/>
      <c r="B96" s="19" t="n"/>
      <c r="C96" s="29" t="n"/>
      <c r="D96" s="19" t="n"/>
      <c r="E96" s="30" t="n"/>
      <c r="F96" s="18" t="n"/>
      <c r="G96" s="19" t="n"/>
      <c r="H96" s="19" t="n"/>
      <c r="I96" s="19" t="n"/>
      <c r="J96" s="19" t="n"/>
      <c r="K96" s="29" t="n"/>
      <c r="L96" s="13">
        <f>IF(COUNTA($A96:$K96)=0,"",IF(OR($A96="",$B96="",$C96="",$D96="",$E96="",$F96="",$G96="",$H96="",$I96="",$J96="",$K96=""),"Needs Review",IF(COUNTIF($G96:$J96,"Complete")=4,"Checklist Complete","In Progress")))</f>
        <v/>
      </c>
      <c r="M96" s="22">
        <f>IF($L96="","",IF($L96="Checklist Complete","Human access decision required",IF($K96="","Enter due date for review",IFERROR(IF($K96&lt;TODAY(),"Past due - review before access",IF($K96&lt;=TODAY()+Assumptions!$B$4,"Due soon - review","Pending review")),"Review date and assumptions"))))</f>
        <v/>
      </c>
      <c r="N96" s="23" t="n"/>
    </row>
    <row r="97" ht="30" customHeight="1">
      <c r="A97" s="18" t="n"/>
      <c r="B97" s="19" t="n"/>
      <c r="C97" s="29" t="n"/>
      <c r="D97" s="19" t="n"/>
      <c r="E97" s="30" t="n"/>
      <c r="F97" s="18" t="n"/>
      <c r="G97" s="19" t="n"/>
      <c r="H97" s="19" t="n"/>
      <c r="I97" s="19" t="n"/>
      <c r="J97" s="19" t="n"/>
      <c r="K97" s="29" t="n"/>
      <c r="L97" s="15">
        <f>IF(COUNTA($A97:$K97)=0,"",IF(OR($A97="",$B97="",$C97="",$D97="",$E97="",$F97="",$G97="",$H97="",$I97="",$J97="",$K97=""),"Needs Review",IF(COUNTIF($G97:$J97,"Complete")=4,"Checklist Complete","In Progress")))</f>
        <v/>
      </c>
      <c r="M97" s="24">
        <f>IF($L97="","",IF($L97="Checklist Complete","Human access decision required",IF($K97="","Enter due date for review",IFERROR(IF($K97&lt;TODAY(),"Past due - review before access",IF($K97&lt;=TODAY()+Assumptions!$B$4,"Due soon - review","Pending review")),"Review date and assumptions"))))</f>
        <v/>
      </c>
      <c r="N97" s="23" t="n"/>
    </row>
    <row r="98" ht="30" customHeight="1">
      <c r="A98" s="18" t="n"/>
      <c r="B98" s="19" t="n"/>
      <c r="C98" s="29" t="n"/>
      <c r="D98" s="19" t="n"/>
      <c r="E98" s="30" t="n"/>
      <c r="F98" s="18" t="n"/>
      <c r="G98" s="19" t="n"/>
      <c r="H98" s="19" t="n"/>
      <c r="I98" s="19" t="n"/>
      <c r="J98" s="19" t="n"/>
      <c r="K98" s="29" t="n"/>
      <c r="L98" s="13">
        <f>IF(COUNTA($A98:$K98)=0,"",IF(OR($A98="",$B98="",$C98="",$D98="",$E98="",$F98="",$G98="",$H98="",$I98="",$J98="",$K98=""),"Needs Review",IF(COUNTIF($G98:$J98,"Complete")=4,"Checklist Complete","In Progress")))</f>
        <v/>
      </c>
      <c r="M98" s="22">
        <f>IF($L98="","",IF($L98="Checklist Complete","Human access decision required",IF($K98="","Enter due date for review",IFERROR(IF($K98&lt;TODAY(),"Past due - review before access",IF($K98&lt;=TODAY()+Assumptions!$B$4,"Due soon - review","Pending review")),"Review date and assumptions"))))</f>
        <v/>
      </c>
      <c r="N98" s="23" t="n"/>
    </row>
    <row r="99" ht="30" customHeight="1">
      <c r="A99" s="18" t="n"/>
      <c r="B99" s="19" t="n"/>
      <c r="C99" s="29" t="n"/>
      <c r="D99" s="19" t="n"/>
      <c r="E99" s="30" t="n"/>
      <c r="F99" s="18" t="n"/>
      <c r="G99" s="19" t="n"/>
      <c r="H99" s="19" t="n"/>
      <c r="I99" s="19" t="n"/>
      <c r="J99" s="19" t="n"/>
      <c r="K99" s="29" t="n"/>
      <c r="L99" s="15">
        <f>IF(COUNTA($A99:$K99)=0,"",IF(OR($A99="",$B99="",$C99="",$D99="",$E99="",$F99="",$G99="",$H99="",$I99="",$J99="",$K99=""),"Needs Review",IF(COUNTIF($G99:$J99,"Complete")=4,"Checklist Complete","In Progress")))</f>
        <v/>
      </c>
      <c r="M99" s="24">
        <f>IF($L99="","",IF($L99="Checklist Complete","Human access decision required",IF($K99="","Enter due date for review",IFERROR(IF($K99&lt;TODAY(),"Past due - review before access",IF($K99&lt;=TODAY()+Assumptions!$B$4,"Due soon - review","Pending review")),"Review date and assumptions"))))</f>
        <v/>
      </c>
      <c r="N99" s="23" t="n"/>
    </row>
    <row r="100" ht="30" customHeight="1">
      <c r="A100" s="18" t="n"/>
      <c r="B100" s="19" t="n"/>
      <c r="C100" s="29" t="n"/>
      <c r="D100" s="19" t="n"/>
      <c r="E100" s="30" t="n"/>
      <c r="F100" s="18" t="n"/>
      <c r="G100" s="19" t="n"/>
      <c r="H100" s="19" t="n"/>
      <c r="I100" s="19" t="n"/>
      <c r="J100" s="19" t="n"/>
      <c r="K100" s="29" t="n"/>
      <c r="L100" s="13">
        <f>IF(COUNTA($A100:$K100)=0,"",IF(OR($A100="",$B100="",$C100="",$D100="",$E100="",$F100="",$G100="",$H100="",$I100="",$J100="",$K100=""),"Needs Review",IF(COUNTIF($G100:$J100,"Complete")=4,"Checklist Complete","In Progress")))</f>
        <v/>
      </c>
      <c r="M100" s="22">
        <f>IF($L100="","",IF($L100="Checklist Complete","Human access decision required",IF($K100="","Enter due date for review",IFERROR(IF($K100&lt;TODAY(),"Past due - review before access",IF($K100&lt;=TODAY()+Assumptions!$B$4,"Due soon - review","Pending review")),"Review date and assumptions"))))</f>
        <v/>
      </c>
      <c r="N100" s="23" t="n"/>
    </row>
    <row r="101" ht="30" customHeight="1">
      <c r="A101" s="18" t="n"/>
      <c r="B101" s="19" t="n"/>
      <c r="C101" s="29" t="n"/>
      <c r="D101" s="19" t="n"/>
      <c r="E101" s="30" t="n"/>
      <c r="F101" s="18" t="n"/>
      <c r="G101" s="19" t="n"/>
      <c r="H101" s="19" t="n"/>
      <c r="I101" s="19" t="n"/>
      <c r="J101" s="19" t="n"/>
      <c r="K101" s="29" t="n"/>
      <c r="L101" s="15">
        <f>IF(COUNTA($A101:$K101)=0,"",IF(OR($A101="",$B101="",$C101="",$D101="",$E101="",$F101="",$G101="",$H101="",$I101="",$J101="",$K101=""),"Needs Review",IF(COUNTIF($G101:$J101,"Complete")=4,"Checklist Complete","In Progress")))</f>
        <v/>
      </c>
      <c r="M101" s="24">
        <f>IF($L101="","",IF($L101="Checklist Complete","Human access decision required",IF($K101="","Enter due date for review",IFERROR(IF($K101&lt;TODAY(),"Past due - review before access",IF($K101&lt;=TODAY()+Assumptions!$B$4,"Due soon - review","Pending review")),"Review date and assumptions"))))</f>
        <v/>
      </c>
      <c r="N101" s="23" t="n"/>
    </row>
    <row r="102" ht="30" customHeight="1">
      <c r="A102" s="18" t="n"/>
      <c r="B102" s="19" t="n"/>
      <c r="C102" s="29" t="n"/>
      <c r="D102" s="19" t="n"/>
      <c r="E102" s="30" t="n"/>
      <c r="F102" s="18" t="n"/>
      <c r="G102" s="19" t="n"/>
      <c r="H102" s="19" t="n"/>
      <c r="I102" s="19" t="n"/>
      <c r="J102" s="19" t="n"/>
      <c r="K102" s="29" t="n"/>
      <c r="L102" s="13">
        <f>IF(COUNTA($A102:$K102)=0,"",IF(OR($A102="",$B102="",$C102="",$D102="",$E102="",$F102="",$G102="",$H102="",$I102="",$J102="",$K102=""),"Needs Review",IF(COUNTIF($G102:$J102,"Complete")=4,"Checklist Complete","In Progress")))</f>
        <v/>
      </c>
      <c r="M102" s="22">
        <f>IF($L102="","",IF($L102="Checklist Complete","Human access decision required",IF($K102="","Enter due date for review",IFERROR(IF($K102&lt;TODAY(),"Past due - review before access",IF($K102&lt;=TODAY()+Assumptions!$B$4,"Due soon - review","Pending review")),"Review date and assumptions"))))</f>
        <v/>
      </c>
      <c r="N102" s="23" t="n"/>
    </row>
    <row r="103" ht="30" customHeight="1">
      <c r="A103" s="18" t="n"/>
      <c r="B103" s="19" t="n"/>
      <c r="C103" s="29" t="n"/>
      <c r="D103" s="19" t="n"/>
      <c r="E103" s="30" t="n"/>
      <c r="F103" s="18" t="n"/>
      <c r="G103" s="19" t="n"/>
      <c r="H103" s="19" t="n"/>
      <c r="I103" s="19" t="n"/>
      <c r="J103" s="19" t="n"/>
      <c r="K103" s="29" t="n"/>
      <c r="L103" s="15">
        <f>IF(COUNTA($A103:$K103)=0,"",IF(OR($A103="",$B103="",$C103="",$D103="",$E103="",$F103="",$G103="",$H103="",$I103="",$J103="",$K103=""),"Needs Review",IF(COUNTIF($G103:$J103,"Complete")=4,"Checklist Complete","In Progress")))</f>
        <v/>
      </c>
      <c r="M103" s="24">
        <f>IF($L103="","",IF($L103="Checklist Complete","Human access decision required",IF($K103="","Enter due date for review",IFERROR(IF($K103&lt;TODAY(),"Past due - review before access",IF($K103&lt;=TODAY()+Assumptions!$B$4,"Due soon - review","Pending review")),"Review date and assumptions"))))</f>
        <v/>
      </c>
      <c r="N103" s="23" t="n"/>
    </row>
    <row r="104" ht="30" customHeight="1">
      <c r="A104" s="18" t="n"/>
      <c r="B104" s="19" t="n"/>
      <c r="C104" s="29" t="n"/>
      <c r="D104" s="19" t="n"/>
      <c r="E104" s="30" t="n"/>
      <c r="F104" s="18" t="n"/>
      <c r="G104" s="19" t="n"/>
      <c r="H104" s="19" t="n"/>
      <c r="I104" s="19" t="n"/>
      <c r="J104" s="19" t="n"/>
      <c r="K104" s="29" t="n"/>
      <c r="L104" s="13">
        <f>IF(COUNTA($A104:$K104)=0,"",IF(OR($A104="",$B104="",$C104="",$D104="",$E104="",$F104="",$G104="",$H104="",$I104="",$J104="",$K104=""),"Needs Review",IF(COUNTIF($G104:$J104,"Complete")=4,"Checklist Complete","In Progress")))</f>
        <v/>
      </c>
      <c r="M104" s="22">
        <f>IF($L104="","",IF($L104="Checklist Complete","Human access decision required",IF($K104="","Enter due date for review",IFERROR(IF($K104&lt;TODAY(),"Past due - review before access",IF($K104&lt;=TODAY()+Assumptions!$B$4,"Due soon - review","Pending review")),"Review date and assumptions"))))</f>
        <v/>
      </c>
      <c r="N104" s="23" t="n"/>
    </row>
    <row r="105" ht="30" customHeight="1">
      <c r="A105" s="18" t="n"/>
      <c r="B105" s="19" t="n"/>
      <c r="C105" s="29" t="n"/>
      <c r="D105" s="19" t="n"/>
      <c r="E105" s="30" t="n"/>
      <c r="F105" s="18" t="n"/>
      <c r="G105" s="19" t="n"/>
      <c r="H105" s="19" t="n"/>
      <c r="I105" s="19" t="n"/>
      <c r="J105" s="19" t="n"/>
      <c r="K105" s="29" t="n"/>
      <c r="L105" s="15">
        <f>IF(COUNTA($A105:$K105)=0,"",IF(OR($A105="",$B105="",$C105="",$D105="",$E105="",$F105="",$G105="",$H105="",$I105="",$J105="",$K105=""),"Needs Review",IF(COUNTIF($G105:$J105,"Complete")=4,"Checklist Complete","In Progress")))</f>
        <v/>
      </c>
      <c r="M105" s="24">
        <f>IF($L105="","",IF($L105="Checklist Complete","Human access decision required",IF($K105="","Enter due date for review",IFERROR(IF($K105&lt;TODAY(),"Past due - review before access",IF($K105&lt;=TODAY()+Assumptions!$B$4,"Due soon - review","Pending review")),"Review date and assumptions"))))</f>
        <v/>
      </c>
      <c r="N105" s="23" t="n"/>
    </row>
  </sheetData>
  <mergeCells count="1">
    <mergeCell ref="A1:N1"/>
  </mergeCells>
  <conditionalFormatting sqref="L6:L105">
    <cfRule type="expression" priority="1" dxfId="0" stopIfTrue="1">
      <formula>$L6="Checklist Complete"</formula>
    </cfRule>
    <cfRule type="expression" priority="2" dxfId="1" stopIfTrue="1">
      <formula>$L6="Needs Review"</formula>
    </cfRule>
    <cfRule type="expression" priority="3" dxfId="2" stopIfTrue="1">
      <formula>$L6="In Progress"</formula>
    </cfRule>
  </conditionalFormatting>
  <conditionalFormatting sqref="M6:M105">
    <cfRule type="expression" priority="4" dxfId="1" stopIfTrue="1">
      <formula>$M6="Past due - review before access"</formula>
    </cfRule>
    <cfRule type="expression" priority="5" dxfId="2" stopIfTrue="1">
      <formula>$M6="Due soon - review"</formula>
    </cfRule>
    <cfRule type="expression" priority="6" dxfId="0" stopIfTrue="1">
      <formula>$M6="Human access decision required"</formula>
    </cfRule>
  </conditionalFormatting>
  <conditionalFormatting sqref="K6:K105">
    <cfRule type="expression" priority="7" dxfId="1" stopIfTrue="1">
      <formula>AND($A6&lt;&gt;"",$K6&lt;&gt;"",$K6&lt;TODAY(),$L6&lt;&gt;"Checklist Complete")</formula>
    </cfRule>
  </conditionalFormatting>
  <dataValidations count="6">
    <dataValidation sqref="A6:A105" showDropDown="0" showInputMessage="0" showErrorMessage="0" allowBlank="0" errorTitle="Facility selection required" error="Choose a facility from the Assumptions sheet." promptTitle="Facility" prompt="Choose an available facility." type="list">
      <formula1>INDIRECT("Assumptions!$A$11:$A$14")</formula1>
    </dataValidation>
    <dataValidation sqref="F6:F105" showDropDown="0" showInputMessage="0" showErrorMessage="0" allowBlank="0" errorTitle="Owner selection required" error="Choose a checklist owner from the Assumptions sheet." type="list">
      <formula1>INDIRECT("Assumptions!$B$11:$B$14")</formula1>
    </dataValidation>
    <dataValidation sqref="G6:J105" showDropDown="0" showInputMessage="0" showErrorMessage="0" allowBlank="0" errorTitle="Task status required" error="Choose Not Started, In Review, or Complete." promptTitle="Checklist status" prompt="Record the result of human administrative review." type="list">
      <formula1>INDIRECT("Assumptions!$C$11:$C$13")</formula1>
    </dataValidation>
    <dataValidation sqref="D6:D105" showDropDown="0" showInputMessage="0" showErrorMessage="0" allowBlank="0" errorTitle="Term entry not accepted" error="Enter a whole-number term within the limit on the Assumptions sheet." type="whole" operator="between">
      <formula1>1</formula1>
      <formula2>INDIRECT("Assumptions!$B$5")</formula2>
    </dataValidation>
    <dataValidation sqref="E6:E105" showDropDown="0" showInputMessage="0" showErrorMessage="0" allowBlank="0" errorTitle="Amount entry not accepted" error="Enter a positive monthly rent within the limit on the Assumptions sheet." type="decimal" operator="between">
      <formula1>0.01</formula1>
      <formula2>INDIRECT("Assumptions!$B$6")</formula2>
    </dataValidation>
    <dataValidation sqref="C6:C105 K6:K105" showDropDown="0" showInputMessage="0" showErrorMessage="0" allowBlank="0" errorTitle="Date entry not accepted" error="Enter a date within the limits on the Assumptions sheet." type="date" operator="between">
      <formula1>INDIRECT("Assumptions!$B$7")</formula1>
      <formula2>INDIRECT("Assumptions!$B$8")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0A91D"/>
    <outlinePr summaryBelow="1" summaryRight="1"/>
    <pageSetUpPr/>
  </sheetPr>
  <dimension ref="A1:D14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29" customWidth="1" min="2" max="2"/>
    <col width="18" customWidth="1" min="3" max="3"/>
    <col width="53" customWidth="1" min="4" max="4"/>
  </cols>
  <sheetData>
    <row r="1" ht="30" customHeight="1">
      <c r="A1" s="1" t="inlineStr">
        <is>
          <t>Self Storage Lease Signing Checklist Assumptions</t>
        </is>
      </c>
    </row>
    <row r="2">
      <c r="A2" s="16" t="inlineStr">
        <is>
          <t>Edit the visible limits and stable options used by the checklist.</t>
        </is>
      </c>
    </row>
    <row r="3" ht="24" customHeight="1">
      <c r="A3" s="17" t="inlineStr">
        <is>
          <t>Setting</t>
        </is>
      </c>
      <c r="B3" s="17" t="inlineStr">
        <is>
          <t>Value</t>
        </is>
      </c>
      <c r="C3" s="17" t="inlineStr">
        <is>
          <t>Unit</t>
        </is>
      </c>
      <c r="D3" s="17" t="inlineStr">
        <is>
          <t>Purpose</t>
        </is>
      </c>
    </row>
    <row r="4" ht="24" customHeight="1">
      <c r="A4" s="5" t="inlineStr">
        <is>
          <t>Due-soon review window</t>
        </is>
      </c>
      <c r="B4" s="18" t="n">
        <v>5</v>
      </c>
      <c r="C4" s="5" t="inlineStr">
        <is>
          <t>days</t>
        </is>
      </c>
      <c r="D4" s="22" t="inlineStr">
        <is>
          <t>Flags an unfinished checklist due within this many days.</t>
        </is>
      </c>
    </row>
    <row r="5" ht="24" customHeight="1">
      <c r="A5" s="14" t="inlineStr">
        <is>
          <t>Maximum lease term entry</t>
        </is>
      </c>
      <c r="B5" s="18" t="n">
        <v>120</v>
      </c>
      <c r="C5" s="14" t="inlineStr">
        <is>
          <t>months</t>
        </is>
      </c>
      <c r="D5" s="24" t="inlineStr">
        <is>
          <t>Limits term entries for consistency review.</t>
        </is>
      </c>
    </row>
    <row r="6" ht="24" customHeight="1">
      <c r="A6" s="5" t="inlineStr">
        <is>
          <t>Maximum monthly rent entry</t>
        </is>
      </c>
      <c r="B6" s="30" t="n">
        <v>2500</v>
      </c>
      <c r="C6" s="5" t="inlineStr">
        <is>
          <t>US dollars</t>
        </is>
      </c>
      <c r="D6" s="22" t="inlineStr">
        <is>
          <t>Limits monthly rent entries for consistency review.</t>
        </is>
      </c>
    </row>
    <row r="7" ht="24" customHeight="1">
      <c r="A7" s="14" t="inlineStr">
        <is>
          <t>Earliest lease date entry</t>
        </is>
      </c>
      <c r="B7" s="31" t="n">
        <v>44197</v>
      </c>
      <c r="C7" s="14" t="inlineStr">
        <is>
          <t>date</t>
        </is>
      </c>
      <c r="D7" s="24" t="inlineStr">
        <is>
          <t>Earliest accepted lease or due date.</t>
        </is>
      </c>
    </row>
    <row r="8" ht="24" customHeight="1">
      <c r="A8" s="5" t="inlineStr">
        <is>
          <t>Latest lease date entry</t>
        </is>
      </c>
      <c r="B8" s="31" t="n">
        <v>53692</v>
      </c>
      <c r="C8" s="5" t="inlineStr">
        <is>
          <t>date</t>
        </is>
      </c>
      <c r="D8" s="22" t="inlineStr">
        <is>
          <t>Latest accepted lease or due date.</t>
        </is>
      </c>
    </row>
    <row r="9" ht="24" customHeight="1"/>
    <row r="10" ht="24" customHeight="1">
      <c r="A10" s="12" t="inlineStr">
        <is>
          <t>Facilities</t>
        </is>
      </c>
      <c r="B10" s="12" t="inlineStr">
        <is>
          <t>Checklist Owners</t>
        </is>
      </c>
      <c r="C10" s="12" t="inlineStr">
        <is>
          <t>Task Statuses</t>
        </is>
      </c>
    </row>
    <row r="11" ht="24" customHeight="1">
      <c r="A11" s="18" t="inlineStr">
        <is>
          <t>Fictional Juniper Key Storage</t>
        </is>
      </c>
      <c r="B11" s="18" t="inlineStr">
        <is>
          <t>Casey Rowan (Fictional)</t>
        </is>
      </c>
      <c r="C11" s="18" t="inlineStr">
        <is>
          <t>Not Started</t>
        </is>
      </c>
    </row>
    <row r="12" ht="24" customHeight="1">
      <c r="A12" s="18" t="inlineStr">
        <is>
          <t>Fictional Copper Finch Self Storage</t>
        </is>
      </c>
      <c r="B12" s="18" t="inlineStr">
        <is>
          <t>Morgan Ellis (Fictional)</t>
        </is>
      </c>
      <c r="C12" s="18" t="inlineStr">
        <is>
          <t>In Review</t>
        </is>
      </c>
    </row>
    <row r="13" ht="24" customHeight="1">
      <c r="A13" s="18" t="inlineStr">
        <is>
          <t>Fictional Blue Mesa Storage</t>
        </is>
      </c>
      <c r="B13" s="18" t="inlineStr">
        <is>
          <t>Drew Parker (Fictional)</t>
        </is>
      </c>
      <c r="C13" s="18" t="inlineStr">
        <is>
          <t>Complete</t>
        </is>
      </c>
    </row>
    <row r="14" ht="24" customHeight="1">
      <c r="A14" s="18" t="inlineStr">
        <is>
          <t>Fictional Lantern Grove Storage</t>
        </is>
      </c>
      <c r="B14" s="18" t="inlineStr">
        <is>
          <t>Taylor Quinn (Fictional)</t>
        </is>
      </c>
      <c r="C14" s="18" t="n"/>
    </row>
  </sheetData>
  <mergeCells count="1">
    <mergeCell ref="A1:D1"/>
  </mergeCells>
  <dataValidations count="4">
    <dataValidation sqref="B4" showDropDown="0" showInputMessage="0" showErrorMessage="0" allowBlank="0" errorTitle="Review window required" error="Enter a whole number from 0 through 30." promptTitle="Due-soon window" prompt="Enter the number of days used for the due-soon review warning." type="whole" operator="between">
      <formula1>0</formula1>
      <formula2>30</formula2>
    </dataValidation>
    <dataValidation sqref="B5" showDropDown="0" showInputMessage="0" showErrorMessage="0" allowBlank="0" errorTitle="Term limit required" error="Enter a whole number from 1 through 240." type="whole" operator="between">
      <formula1>1</formula1>
      <formula2>240</formula2>
    </dataValidation>
    <dataValidation sqref="B6" showDropDown="0" showInputMessage="0" showErrorMessage="0" allowBlank="0" errorTitle="Amount limit required" error="Enter an amount from $1.00 through $100,000.00." type="decimal" operator="between">
      <formula1>1</formula1>
      <formula2>100000</formula2>
    </dataValidation>
    <dataValidation sqref="B7:B8" showDropDown="0" showInputMessage="0" showErrorMessage="0" allowBlank="0" errorTitle="Date limit required" error="Enter a date from 01/01/2020 through 12/31/2100." type="date" operator="between">
      <formula1>DATE(2020,1,1)</formula1>
      <formula2>DATE(2100,12,31)</formula2>
    </dataValidation>
  </dataValidation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2026-09-12T05:52:54Z</dcterms:created>
  <dcterms:modified xmlns:dcterms="http://purl.org/dc/terms/" xmlns:xsi="http://www.w3.org/2001/XMLSchema-instance" xsi:type="dcterms:W3CDTF">2026-09-12T05:52:54+00:00Z</dcterms:modified>
</cp:coreProperties>
</file>