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'Inventory'!$A$4:$N$154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 &quot;units&quot;"/>
    <numFmt numFmtId="165" formatCode="$#,##0.00"/>
    <numFmt numFmtId="166" formatCode="0.0%"/>
    <numFmt numFmtId="167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243746"/>
      <sz val="10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5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Inventory Units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'Summary'!F3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'Summary'!$D$4:$D$9</f>
            </numRef>
          </cat>
          <val>
            <numRef>
              <f>'Summary'!$F$4:$F$9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3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3" customWidth="1" min="4" max="4"/>
    <col width="12" customWidth="1" min="5" max="5"/>
    <col width="15" customWidth="1" min="6" max="6"/>
    <col width="3" customWidth="1" min="7" max="7"/>
    <col width="3" customWidth="1" min="8" max="8"/>
  </cols>
  <sheetData>
    <row r="1" ht="28" customHeight="1">
      <c r="A1" s="1" t="inlineStr">
        <is>
          <t>Self Storage Key and Lock Inventory Summary</t>
        </is>
      </c>
    </row>
    <row r="2" ht="26" customHeight="1">
      <c r="A2" s="2" t="inlineStr">
        <is>
          <t>Indicators recalculate from the Inventory sheet. Warning counts request human review.</t>
        </is>
      </c>
    </row>
    <row r="3">
      <c r="A3" s="3" t="inlineStr">
        <is>
          <t>Inventory Indicator</t>
        </is>
      </c>
      <c r="B3" s="3" t="inlineStr">
        <is>
          <t>Calculated Value</t>
        </is>
      </c>
      <c r="D3" s="3" t="inlineStr">
        <is>
          <t>Status</t>
        </is>
      </c>
      <c r="E3" s="3" t="inlineStr">
        <is>
          <t>Records</t>
        </is>
      </c>
      <c r="F3" s="3" t="inlineStr">
        <is>
          <t>Units</t>
        </is>
      </c>
    </row>
    <row r="4">
      <c r="A4" s="4" t="inlineStr">
        <is>
          <t>Records entered</t>
        </is>
      </c>
      <c r="B4" s="5">
        <f>COUNTIF(Inventory!$A$5:$A$154,"&lt;&gt;")</f>
        <v/>
      </c>
      <c r="D4" s="4">
        <f>IF('Assumptions'!F4="","",'Assumptions'!F4)</f>
        <v/>
      </c>
      <c r="E4" s="6">
        <f>IF(D4="","",COUNTIF(Inventory!$J$5:$J$154,D4))</f>
        <v/>
      </c>
      <c r="F4" s="24">
        <f>IF(D4="","",IFERROR(SUMIF(Inventory!$J$5:$J$154,D4,Inventory!$E$5:$E$154),0))</f>
        <v/>
      </c>
    </row>
    <row r="5">
      <c r="A5" s="8" t="inlineStr">
        <is>
          <t>Total quantity</t>
        </is>
      </c>
      <c r="B5" s="25">
        <f>SUM(Inventory!$E$5:$E$154)</f>
        <v/>
      </c>
      <c r="D5" s="8">
        <f>IF('Assumptions'!F5="","",'Assumptions'!F5)</f>
        <v/>
      </c>
      <c r="E5" s="10">
        <f>IF(D5="","",COUNTIF(Inventory!$J$5:$J$154,D5))</f>
        <v/>
      </c>
      <c r="F5" s="26">
        <f>IF(D5="","",IFERROR(SUMIF(Inventory!$J$5:$J$154,D5,Inventory!$E$5:$E$154),0))</f>
        <v/>
      </c>
    </row>
    <row r="6">
      <c r="A6" s="4" t="inlineStr">
        <is>
          <t>In-stock quantity</t>
        </is>
      </c>
      <c r="B6" s="27">
        <f>IFERROR(SUMIF(Inventory!$J$5:$J$154,"In Stock",Inventory!$E$5:$E$154),0)</f>
        <v/>
      </c>
      <c r="D6" s="4">
        <f>IF('Assumptions'!F6="","",'Assumptions'!F6)</f>
        <v/>
      </c>
      <c r="E6" s="6">
        <f>IF(D6="","",COUNTIF(Inventory!$J$5:$J$154,D6))</f>
        <v/>
      </c>
      <c r="F6" s="24">
        <f>IF(D6="","",IFERROR(SUMIF(Inventory!$J$5:$J$154,D6,Inventory!$E$5:$E$154),0))</f>
        <v/>
      </c>
    </row>
    <row r="7">
      <c r="A7" s="8" t="inlineStr">
        <is>
          <t>Assigned or issued quantity</t>
        </is>
      </c>
      <c r="B7" s="25">
        <f>IFERROR(SUMIF(Inventory!$J$5:$J$154,"Assigned to Unit",Inventory!$E$5:$E$154)+SUMIF(Inventory!$J$5:$J$154,"Issued",Inventory!$E$5:$E$154),0)</f>
        <v/>
      </c>
      <c r="D7" s="8">
        <f>IF('Assumptions'!F7="","",'Assumptions'!F7)</f>
        <v/>
      </c>
      <c r="E7" s="10">
        <f>IF(D7="","",COUNTIF(Inventory!$J$5:$J$154,D7))</f>
        <v/>
      </c>
      <c r="F7" s="26">
        <f>IF(D7="","",IFERROR(SUMIF(Inventory!$J$5:$J$154,D7,Inventory!$E$5:$E$154),0))</f>
        <v/>
      </c>
    </row>
    <row r="8">
      <c r="A8" s="4" t="inlineStr">
        <is>
          <t>Recorded inventory amount</t>
        </is>
      </c>
      <c r="B8" s="13">
        <f>SUM(Inventory!$M$5:$M$154)</f>
        <v/>
      </c>
      <c r="D8" s="4">
        <f>IF('Assumptions'!F8="","",'Assumptions'!F8)</f>
        <v/>
      </c>
      <c r="E8" s="6">
        <f>IF(D8="","",COUNTIF(Inventory!$J$5:$J$154,D8))</f>
        <v/>
      </c>
      <c r="F8" s="24">
        <f>IF(D8="","",IFERROR(SUMIF(Inventory!$J$5:$J$154,D8,Inventory!$E$5:$E$154),0))</f>
        <v/>
      </c>
    </row>
    <row r="9">
      <c r="A9" s="8" t="inlineStr">
        <is>
          <t>Items needing review</t>
        </is>
      </c>
      <c r="B9" s="14">
        <f>COUNTIF(Inventory!$N$5:$N$154,"Review:*")</f>
        <v/>
      </c>
      <c r="D9" s="8">
        <f>IF('Assumptions'!F9="","",'Assumptions'!F9)</f>
        <v/>
      </c>
      <c r="E9" s="10">
        <f>IF(D9="","",COUNTIF(Inventory!$J$5:$J$154,D9))</f>
        <v/>
      </c>
      <c r="F9" s="26">
        <f>IF(D9="","",IFERROR(SUMIF(Inventory!$J$5:$J$154,D9,Inventory!$E$5:$E$154),0))</f>
        <v/>
      </c>
    </row>
    <row r="10">
      <c r="A10" s="4" t="inlineStr">
        <is>
          <t>Items due soon</t>
        </is>
      </c>
      <c r="B10" s="5">
        <f>COUNTIF(Inventory!$N$5:$N$154,"Due soon")</f>
        <v/>
      </c>
    </row>
    <row r="11">
      <c r="A11" s="8" t="inlineStr">
        <is>
          <t>Items with no warning</t>
        </is>
      </c>
      <c r="B11" s="14">
        <f>COUNTIF(Inventory!$N$5:$N$154,"OK")</f>
        <v/>
      </c>
    </row>
    <row r="12">
      <c r="A12" s="4" t="inlineStr">
        <is>
          <t>Attention rate</t>
        </is>
      </c>
      <c r="B12" s="28">
        <f>IFERROR((B9+B10)/B4,"")</f>
        <v/>
      </c>
    </row>
    <row r="13">
      <c r="A13" s="8" t="inlineStr">
        <is>
          <t>Average entered unit cost</t>
        </is>
      </c>
      <c r="B13" s="16">
        <f>IFERROR(SUM(Inventory!$H$5:$H$154)/COUNT(Inventory!$H$5:$H$154),"")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10">
    <cfRule type="expression" priority="2" dxfId="1">
      <formula>$B$10&gt;0</formula>
    </cfRule>
  </conditionalFormatting>
  <conditionalFormatting sqref="B11">
    <cfRule type="expression" priority="3" dxfId="2">
      <formula>$B$11&gt;0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T15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8" customWidth="1" min="3" max="3"/>
    <col width="24" customWidth="1" min="4" max="4"/>
    <col width="13" customWidth="1" min="5" max="5"/>
    <col width="22" customWidth="1" min="6" max="6"/>
    <col width="15" customWidth="1" min="7" max="7"/>
    <col width="13" customWidth="1" min="8" max="8"/>
    <col width="38" customWidth="1" min="9" max="9"/>
    <col width="20" customWidth="1" min="10" max="10"/>
    <col width="17" customWidth="1" min="11" max="11"/>
    <col width="48" customWidth="1" min="12" max="12"/>
    <col width="18" customWidth="1" min="13" max="13"/>
    <col width="28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Self Storage Key and Lock Inventory</t>
        </is>
      </c>
    </row>
    <row r="2" ht="30" customHeight="1">
      <c r="A2" s="2" t="inlineStr">
        <is>
          <t>Enter one fictional inventory record per row. Warning flags request human review and do not imply external tracking or automation.</t>
        </is>
      </c>
      <c r="P2">
        <f>IF('Assumptions'!D4="","",'Assumptions'!D4)</f>
        <v/>
      </c>
      <c r="Q2">
        <f>IF('Assumptions'!E4="","",'Assumptions'!E4)</f>
        <v/>
      </c>
      <c r="R2">
        <f>IF('Assumptions'!F4="","",'Assumptions'!F4)</f>
        <v/>
      </c>
      <c r="S2">
        <f>IF('Assumptions'!G4="","",'Assumptions'!G4)</f>
        <v/>
      </c>
      <c r="T2">
        <f>'Assumptions'!B5</f>
        <v/>
      </c>
    </row>
    <row r="3">
      <c r="P3">
        <f>IF('Assumptions'!D5="","",'Assumptions'!D5)</f>
        <v/>
      </c>
      <c r="Q3">
        <f>IF('Assumptions'!E5="","",'Assumptions'!E5)</f>
        <v/>
      </c>
      <c r="R3">
        <f>IF('Assumptions'!F5="","",'Assumptions'!F5)</f>
        <v/>
      </c>
      <c r="S3">
        <f>IF('Assumptions'!G5="","",'Assumptions'!G5)</f>
        <v/>
      </c>
      <c r="T3">
        <f>'Assumptions'!B6</f>
        <v/>
      </c>
    </row>
    <row r="4" ht="38" customHeight="1">
      <c r="A4" s="17" t="inlineStr">
        <is>
          <t>Inventory ID</t>
        </is>
      </c>
      <c r="B4" s="17" t="inlineStr">
        <is>
          <t>Facility</t>
        </is>
      </c>
      <c r="C4" s="17" t="inlineStr">
        <is>
          <t>Item Type</t>
        </is>
      </c>
      <c r="D4" s="17" t="inlineStr">
        <is>
          <t>Inventory Reference</t>
        </is>
      </c>
      <c r="E4" s="17" t="inlineStr">
        <is>
          <t>Quantity (units)</t>
        </is>
      </c>
      <c r="F4" s="17" t="inlineStr">
        <is>
          <t>Assigned Unit</t>
        </is>
      </c>
      <c r="G4" s="17" t="inlineStr">
        <is>
          <t>Inventory Date</t>
        </is>
      </c>
      <c r="H4" s="17" t="inlineStr">
        <is>
          <t>Unit Cost</t>
        </is>
      </c>
      <c r="I4" s="17" t="inlineStr">
        <is>
          <t>Owner / Custodian</t>
        </is>
      </c>
      <c r="J4" s="17" t="inlineStr">
        <is>
          <t>Status</t>
        </is>
      </c>
      <c r="K4" s="17" t="inlineStr">
        <is>
          <t>Review Due Date</t>
        </is>
      </c>
      <c r="L4" s="17" t="inlineStr">
        <is>
          <t>Notes</t>
        </is>
      </c>
      <c r="M4" s="17" t="inlineStr">
        <is>
          <t>Inventory Amount</t>
        </is>
      </c>
      <c r="N4" s="17" t="inlineStr">
        <is>
          <t>Review Flag</t>
        </is>
      </c>
      <c r="P4">
        <f>IF('Assumptions'!D6="","",'Assumptions'!D6)</f>
        <v/>
      </c>
      <c r="Q4">
        <f>IF('Assumptions'!E6="","",'Assumptions'!E6)</f>
        <v/>
      </c>
      <c r="R4">
        <f>IF('Assumptions'!F6="","",'Assumptions'!F6)</f>
        <v/>
      </c>
      <c r="S4">
        <f>IF('Assumptions'!G6="","",'Assumptions'!G6)</f>
        <v/>
      </c>
      <c r="T4">
        <f>'Assumptions'!B7</f>
        <v/>
      </c>
    </row>
    <row r="5">
      <c r="A5" s="18" t="inlineStr">
        <is>
          <t>INV-FIC-0001</t>
        </is>
      </c>
      <c r="B5" s="18" t="inlineStr">
        <is>
          <t>Fictional Maple Lantern Storage - North</t>
        </is>
      </c>
      <c r="C5" s="18" t="inlineStr">
        <is>
          <t>Cylinder Lock</t>
        </is>
      </c>
      <c r="D5" s="18" t="inlineStr">
        <is>
          <t>FICTIONAL-CYL-001</t>
        </is>
      </c>
      <c r="E5" s="29" t="n">
        <v>12</v>
      </c>
      <c r="F5" s="18" t="n"/>
      <c r="G5" s="30" t="n">
        <v>46232</v>
      </c>
      <c r="H5" s="21" t="n">
        <v>14.5</v>
      </c>
      <c r="I5" s="18" t="inlineStr">
        <is>
          <t>Facility Inventory</t>
        </is>
      </c>
      <c r="J5" s="18" t="inlineStr">
        <is>
          <t>In Stock</t>
        </is>
      </c>
      <c r="K5" s="30" t="n">
        <v>46307</v>
      </c>
      <c r="L5" s="18" t="inlineStr">
        <is>
          <t>Counted in the fictional north office cabinet.</t>
        </is>
      </c>
      <c r="M5" s="22">
        <f>IF(A5="","",IF(OR(E5="",H5=""),"",IFERROR(E5*H5,"")))</f>
        <v/>
      </c>
      <c r="N5" s="4">
        <f>IF(A5="","",IF(COUNTIF($A$5:$A$154,A5)&gt;1,"Review: duplicate ID",IF(OR(B5="",C5="",D5="",E5="",G5="",I5="",J5=""),"Review: required field",IF(AND(OR(J5="Assigned to Unit",J5="Issued"),F5=""),"Review: unit missing",IF(AND(J5="In Stock",F5&lt;&gt;""),"Review: unit on stock item",IF(OR(J5="Damaged",J5="Missing"),"Review: exception status",IF(AND(J5&lt;&gt;"Retired",K5&lt;&gt;"",K5&lt;TODAY()),"Review: overdue",IF(AND(J5&lt;&gt;"Retired",K5&lt;&gt;"",K5&lt;=TODAY()+IFERROR('Assumptions'!$B$4,0)),"Due soon","OK"))))))))</f>
        <v/>
      </c>
      <c r="P5">
        <f>IF('Assumptions'!D7="","",'Assumptions'!D7)</f>
        <v/>
      </c>
      <c r="Q5">
        <f>IF('Assumptions'!E7="","",'Assumptions'!E7)</f>
        <v/>
      </c>
      <c r="R5">
        <f>IF('Assumptions'!F7="","",'Assumptions'!F7)</f>
        <v/>
      </c>
      <c r="S5">
        <f>IF('Assumptions'!G7="","",'Assumptions'!G7)</f>
        <v/>
      </c>
      <c r="T5">
        <f>'Assumptions'!B8</f>
        <v/>
      </c>
    </row>
    <row r="6">
      <c r="A6" s="18" t="inlineStr">
        <is>
          <t>INV-FIC-0002</t>
        </is>
      </c>
      <c r="B6" s="18" t="inlineStr">
        <is>
          <t>Fictional Maple Lantern Storage - North</t>
        </is>
      </c>
      <c r="C6" s="18" t="inlineStr">
        <is>
          <t>Cylinder Lock</t>
        </is>
      </c>
      <c r="D6" s="18" t="inlineStr">
        <is>
          <t>FICTIONAL-CYL-002</t>
        </is>
      </c>
      <c r="E6" s="29" t="n">
        <v>1</v>
      </c>
      <c r="F6" s="18" t="inlineStr">
        <is>
          <t>Fictional Unit A-101</t>
        </is>
      </c>
      <c r="G6" s="30" t="n">
        <v>46267</v>
      </c>
      <c r="H6" s="21" t="n">
        <v>14.5</v>
      </c>
      <c r="I6" s="18" t="inlineStr">
        <is>
          <t>Riley Example (Fictional Site Manager)</t>
        </is>
      </c>
      <c r="J6" s="18" t="inlineStr">
        <is>
          <t>Assigned to Unit</t>
        </is>
      </c>
      <c r="K6" s="30" t="n">
        <v>46284</v>
      </c>
      <c r="L6" s="18" t="inlineStr">
        <is>
          <t>Fictional unit assignment scheduled for a near-term review.</t>
        </is>
      </c>
      <c r="M6" s="23">
        <f>IF(A6="","",IF(OR(E6="",H6=""),"",IFERROR(E6*H6,"")))</f>
        <v/>
      </c>
      <c r="N6" s="8">
        <f>IF(A6="","",IF(COUNTIF($A$5:$A$154,A6)&gt;1,"Review: duplicate ID",IF(OR(B6="",C6="",D6="",E6="",G6="",I6="",J6=""),"Review: required field",IF(AND(OR(J6="Assigned to Unit",J6="Issued"),F6=""),"Review: unit missing",IF(AND(J6="In Stock",F6&lt;&gt;""),"Review: unit on stock item",IF(OR(J6="Damaged",J6="Missing"),"Review: exception status",IF(AND(J6&lt;&gt;"Retired",K6&lt;&gt;"",K6&lt;TODAY()),"Review: overdue",IF(AND(J6&lt;&gt;"Retired",K6&lt;&gt;"",K6&lt;=TODAY()+IFERROR('Assumptions'!$B$4,0)),"Due soon","OK"))))))))</f>
        <v/>
      </c>
      <c r="P6">
        <f>IF('Assumptions'!D8="","",'Assumptions'!D8)</f>
        <v/>
      </c>
      <c r="Q6">
        <f>IF('Assumptions'!E8="","",'Assumptions'!E8)</f>
        <v/>
      </c>
      <c r="R6">
        <f>IF('Assumptions'!F8="","",'Assumptions'!F8)</f>
        <v/>
      </c>
      <c r="S6">
        <f>IF('Assumptions'!G8="","",'Assumptions'!G8)</f>
        <v/>
      </c>
      <c r="T6">
        <f>""</f>
        <v/>
      </c>
    </row>
    <row r="7">
      <c r="A7" s="18" t="inlineStr">
        <is>
          <t>INV-FIC-0003</t>
        </is>
      </c>
      <c r="B7" s="18" t="inlineStr">
        <is>
          <t>Fictional Maple Lantern Storage - Lake</t>
        </is>
      </c>
      <c r="C7" s="18" t="inlineStr">
        <is>
          <t>Disc Lock</t>
        </is>
      </c>
      <c r="D7" s="18" t="inlineStr">
        <is>
          <t>FICTIONAL-DISC-003</t>
        </is>
      </c>
      <c r="E7" s="29" t="n">
        <v>1</v>
      </c>
      <c r="F7" s="18" t="inlineStr">
        <is>
          <t>Fictional Unit B-112</t>
        </is>
      </c>
      <c r="G7" s="30" t="n">
        <v>46202</v>
      </c>
      <c r="H7" s="21" t="n">
        <v>18.75</v>
      </c>
      <c r="I7" s="18" t="inlineStr">
        <is>
          <t>Riley Example (Fictional Site Manager)</t>
        </is>
      </c>
      <c r="J7" s="18" t="inlineStr">
        <is>
          <t>Assigned to Unit</t>
        </is>
      </c>
      <c r="K7" s="30" t="n">
        <v>46276</v>
      </c>
      <c r="L7" s="18" t="inlineStr">
        <is>
          <t>Past review date included as a fictional warning example.</t>
        </is>
      </c>
      <c r="M7" s="22">
        <f>IF(A7="","",IF(OR(E7="",H7=""),"",IFERROR(E7*H7,"")))</f>
        <v/>
      </c>
      <c r="N7" s="4">
        <f>IF(A7="","",IF(COUNTIF($A$5:$A$154,A7)&gt;1,"Review: duplicate ID",IF(OR(B7="",C7="",D7="",E7="",G7="",I7="",J7=""),"Review: required field",IF(AND(OR(J7="Assigned to Unit",J7="Issued"),F7=""),"Review: unit missing",IF(AND(J7="In Stock",F7&lt;&gt;""),"Review: unit on stock item",IF(OR(J7="Damaged",J7="Missing"),"Review: exception status",IF(AND(J7&lt;&gt;"Retired",K7&lt;&gt;"",K7&lt;TODAY()),"Review: overdue",IF(AND(J7&lt;&gt;"Retired",K7&lt;&gt;"",K7&lt;=TODAY()+IFERROR('Assumptions'!$B$4,0)),"Due soon","OK"))))))))</f>
        <v/>
      </c>
      <c r="P7">
        <f>IF('Assumptions'!D9="","",'Assumptions'!D9)</f>
        <v/>
      </c>
      <c r="Q7">
        <f>IF('Assumptions'!E9="","",'Assumptions'!E9)</f>
        <v/>
      </c>
      <c r="R7">
        <f>IF('Assumptions'!F9="","",'Assumptions'!F9)</f>
        <v/>
      </c>
      <c r="S7">
        <f>IF('Assumptions'!G9="","",'Assumptions'!G9)</f>
        <v/>
      </c>
      <c r="T7">
        <f>""</f>
        <v/>
      </c>
    </row>
    <row r="8">
      <c r="A8" s="18" t="inlineStr">
        <is>
          <t>INV-FIC-0004</t>
        </is>
      </c>
      <c r="B8" s="18" t="inlineStr">
        <is>
          <t>Fictional Maple Lantern Storage - Lake</t>
        </is>
      </c>
      <c r="C8" s="18" t="inlineStr">
        <is>
          <t>Spare Key</t>
        </is>
      </c>
      <c r="D8" s="18" t="inlineStr">
        <is>
          <t>FICTIONAL-KEY-004</t>
        </is>
      </c>
      <c r="E8" s="29" t="n">
        <v>2</v>
      </c>
      <c r="F8" s="18" t="inlineStr">
        <is>
          <t>Fictional Unit B-204</t>
        </is>
      </c>
      <c r="G8" s="30" t="n">
        <v>46257</v>
      </c>
      <c r="H8" s="21" t="n">
        <v>4.25</v>
      </c>
      <c r="I8" s="18" t="inlineStr">
        <is>
          <t>Tenant Custody (Fictional Record)</t>
        </is>
      </c>
      <c r="J8" s="18" t="inlineStr">
        <is>
          <t>Issued</t>
        </is>
      </c>
      <c r="K8" s="30" t="n">
        <v>46337</v>
      </c>
      <c r="L8" s="18" t="inlineStr">
        <is>
          <t>Two fictional spare keys recorded for one fictional unit.</t>
        </is>
      </c>
      <c r="M8" s="23">
        <f>IF(A8="","",IF(OR(E8="",H8=""),"",IFERROR(E8*H8,"")))</f>
        <v/>
      </c>
      <c r="N8" s="8">
        <f>IF(A8="","",IF(COUNTIF($A$5:$A$154,A8)&gt;1,"Review: duplicate ID",IF(OR(B8="",C8="",D8="",E8="",G8="",I8="",J8=""),"Review: required field",IF(AND(OR(J8="Assigned to Unit",J8="Issued"),F8=""),"Review: unit missing",IF(AND(J8="In Stock",F8&lt;&gt;""),"Review: unit on stock item",IF(OR(J8="Damaged",J8="Missing"),"Review: exception status",IF(AND(J8&lt;&gt;"Retired",K8&lt;&gt;"",K8&lt;TODAY()),"Review: overdue",IF(AND(J8&lt;&gt;"Retired",K8&lt;&gt;"",K8&lt;=TODAY()+IFERROR('Assumptions'!$B$4,0)),"Due soon","OK"))))))))</f>
        <v/>
      </c>
      <c r="P8">
        <f>IF('Assumptions'!D10="","",'Assumptions'!D10)</f>
        <v/>
      </c>
      <c r="Q8">
        <f>IF('Assumptions'!E10="","",'Assumptions'!E10)</f>
        <v/>
      </c>
      <c r="R8">
        <f>IF('Assumptions'!F10="","",'Assumptions'!F10)</f>
        <v/>
      </c>
      <c r="S8">
        <f>IF('Assumptions'!G10="","",'Assumptions'!G10)</f>
        <v/>
      </c>
      <c r="T8">
        <f>""</f>
        <v/>
      </c>
    </row>
    <row r="9">
      <c r="A9" s="18" t="inlineStr">
        <is>
          <t>INV-FIC-0005</t>
        </is>
      </c>
      <c r="B9" s="18" t="inlineStr">
        <is>
          <t>Fictional Maple Lantern Storage - Ridge</t>
        </is>
      </c>
      <c r="C9" s="18" t="inlineStr">
        <is>
          <t>Disc Lock</t>
        </is>
      </c>
      <c r="D9" s="18" t="inlineStr">
        <is>
          <t>FICTIONAL-DISC-005</t>
        </is>
      </c>
      <c r="E9" s="29" t="n">
        <v>1</v>
      </c>
      <c r="F9" s="18" t="n"/>
      <c r="G9" s="30" t="n">
        <v>46265</v>
      </c>
      <c r="H9" s="21" t="n">
        <v>19.25</v>
      </c>
      <c r="I9" s="18" t="inlineStr">
        <is>
          <t>Casey Sample (Fictional Maintenance)</t>
        </is>
      </c>
      <c r="J9" s="18" t="inlineStr">
        <is>
          <t>Damaged</t>
        </is>
      </c>
      <c r="K9" s="30" t="n"/>
      <c r="L9" s="18" t="inlineStr">
        <is>
          <t>Fictional damaged item held for human review.</t>
        </is>
      </c>
      <c r="M9" s="22">
        <f>IF(A9="","",IF(OR(E9="",H9=""),"",IFERROR(E9*H9,"")))</f>
        <v/>
      </c>
      <c r="N9" s="4">
        <f>IF(A9="","",IF(COUNTIF($A$5:$A$154,A9)&gt;1,"Review: duplicate ID",IF(OR(B9="",C9="",D9="",E9="",G9="",I9="",J9=""),"Review: required field",IF(AND(OR(J9="Assigned to Unit",J9="Issued"),F9=""),"Review: unit missing",IF(AND(J9="In Stock",F9&lt;&gt;""),"Review: unit on stock item",IF(OR(J9="Damaged",J9="Missing"),"Review: exception status",IF(AND(J9&lt;&gt;"Retired",K9&lt;&gt;"",K9&lt;TODAY()),"Review: overdue",IF(AND(J9&lt;&gt;"Retired",K9&lt;&gt;"",K9&lt;=TODAY()+IFERROR('Assumptions'!$B$4,0)),"Due soon","OK"))))))))</f>
        <v/>
      </c>
      <c r="P9">
        <f>IF('Assumptions'!D11="","",'Assumptions'!D11)</f>
        <v/>
      </c>
      <c r="Q9">
        <f>IF('Assumptions'!E11="","",'Assumptions'!E11)</f>
        <v/>
      </c>
      <c r="R9">
        <f>IF('Assumptions'!F11="","",'Assumptions'!F11)</f>
        <v/>
      </c>
      <c r="S9">
        <f>IF('Assumptions'!G11="","",'Assumptions'!G11)</f>
        <v/>
      </c>
      <c r="T9">
        <f>""</f>
        <v/>
      </c>
    </row>
    <row r="10">
      <c r="A10" s="18" t="inlineStr">
        <is>
          <t>INV-FIC-0006</t>
        </is>
      </c>
      <c r="B10" s="18" t="inlineStr">
        <is>
          <t>Fictional Maple Lantern Storage - Ridge</t>
        </is>
      </c>
      <c r="C10" s="18" t="inlineStr">
        <is>
          <t>Tamper Seal</t>
        </is>
      </c>
      <c r="D10" s="18" t="inlineStr">
        <is>
          <t>FICTIONAL-SEAL-006</t>
        </is>
      </c>
      <c r="E10" s="29" t="n">
        <v>250</v>
      </c>
      <c r="F10" s="18" t="n"/>
      <c r="G10" s="30" t="n">
        <v>46272</v>
      </c>
      <c r="H10" s="21" t="n">
        <v>0.35</v>
      </c>
      <c r="I10" s="18" t="inlineStr">
        <is>
          <t>Facility Inventory</t>
        </is>
      </c>
      <c r="J10" s="18" t="inlineStr">
        <is>
          <t>In Stock</t>
        </is>
      </c>
      <c r="K10" s="30" t="n">
        <v>46291</v>
      </c>
      <c r="L10" s="18" t="inlineStr">
        <is>
          <t>Due date equals the current fictional review-window boundary.</t>
        </is>
      </c>
      <c r="M10" s="23">
        <f>IF(A10="","",IF(OR(E10="",H10=""),"",IFERROR(E10*H10,"")))</f>
        <v/>
      </c>
      <c r="N10" s="8">
        <f>IF(A10="","",IF(COUNTIF($A$5:$A$154,A10)&gt;1,"Review: duplicate ID",IF(OR(B10="",C10="",D10="",E10="",G10="",I10="",J10=""),"Review: required field",IF(AND(OR(J10="Assigned to Unit",J10="Issued"),F10=""),"Review: unit missing",IF(AND(J10="In Stock",F10&lt;&gt;""),"Review: unit on stock item",IF(OR(J10="Damaged",J10="Missing"),"Review: exception status",IF(AND(J10&lt;&gt;"Retired",K10&lt;&gt;"",K10&lt;TODAY()),"Review: overdue",IF(AND(J10&lt;&gt;"Retired",K10&lt;&gt;"",K10&lt;=TODAY()+IFERROR('Assumptions'!$B$4,0)),"Due soon","OK"))))))))</f>
        <v/>
      </c>
      <c r="P10">
        <f>IF('Assumptions'!D12="","",'Assumptions'!D12)</f>
        <v/>
      </c>
      <c r="Q10">
        <f>IF('Assumptions'!E12="","",'Assumptions'!E12)</f>
        <v/>
      </c>
      <c r="R10">
        <f>IF('Assumptions'!F12="","",'Assumptions'!F12)</f>
        <v/>
      </c>
      <c r="S10">
        <f>IF('Assumptions'!G12="","",'Assumptions'!G12)</f>
        <v/>
      </c>
      <c r="T10">
        <f>""</f>
        <v/>
      </c>
    </row>
    <row r="11">
      <c r="A11" s="18" t="inlineStr">
        <is>
          <t>INV-FIC-0007</t>
        </is>
      </c>
      <c r="B11" s="18" t="inlineStr">
        <is>
          <t>Fictional Maple Lantern Storage - North</t>
        </is>
      </c>
      <c r="C11" s="18" t="inlineStr">
        <is>
          <t>Overlock Key</t>
        </is>
      </c>
      <c r="D11" s="18" t="inlineStr">
        <is>
          <t>FICTIONAL-OVERKEY-007</t>
        </is>
      </c>
      <c r="E11" s="29" t="n">
        <v>1</v>
      </c>
      <c r="F11" s="18" t="inlineStr">
        <is>
          <t>Fictional Unit C-007</t>
        </is>
      </c>
      <c r="G11" s="30" t="n">
        <v>46247</v>
      </c>
      <c r="H11" s="21" t="n">
        <v>6</v>
      </c>
      <c r="I11" s="18" t="inlineStr">
        <is>
          <t>Riley Example (Fictional Site Manager)</t>
        </is>
      </c>
      <c r="J11" s="18" t="inlineStr">
        <is>
          <t>Missing</t>
        </is>
      </c>
      <c r="K11" s="30" t="n">
        <v>46275</v>
      </c>
      <c r="L11" s="18" t="inlineStr">
        <is>
          <t>Fictional inventory discrepancy requiring human review.</t>
        </is>
      </c>
      <c r="M11" s="22">
        <f>IF(A11="","",IF(OR(E11="",H11=""),"",IFERROR(E11*H11,"")))</f>
        <v/>
      </c>
      <c r="N11" s="4">
        <f>IF(A11="","",IF(COUNTIF($A$5:$A$154,A11)&gt;1,"Review: duplicate ID",IF(OR(B11="",C11="",D11="",E11="",G11="",I11="",J11=""),"Review: required field",IF(AND(OR(J11="Assigned to Unit",J11="Issued"),F11=""),"Review: unit missing",IF(AND(J11="In Stock",F11&lt;&gt;""),"Review: unit on stock item",IF(OR(J11="Damaged",J11="Missing"),"Review: exception status",IF(AND(J11&lt;&gt;"Retired",K11&lt;&gt;"",K11&lt;TODAY()),"Review: overdue",IF(AND(J11&lt;&gt;"Retired",K11&lt;&gt;"",K11&lt;=TODAY()+IFERROR('Assumptions'!$B$4,0)),"Due soon","OK"))))))))</f>
        <v/>
      </c>
      <c r="P11">
        <f>IF('Assumptions'!D13="","",'Assumptions'!D13)</f>
        <v/>
      </c>
      <c r="Q11">
        <f>IF('Assumptions'!E13="","",'Assumptions'!E13)</f>
        <v/>
      </c>
      <c r="R11">
        <f>IF('Assumptions'!F13="","",'Assumptions'!F13)</f>
        <v/>
      </c>
      <c r="S11">
        <f>IF('Assumptions'!G13="","",'Assumptions'!G13)</f>
        <v/>
      </c>
      <c r="T11">
        <f>""</f>
        <v/>
      </c>
    </row>
    <row r="12">
      <c r="A12" s="18" t="inlineStr">
        <is>
          <t>INV-FIC-0008</t>
        </is>
      </c>
      <c r="B12" s="18" t="inlineStr">
        <is>
          <t>Fictional Maple Lantern Storage - Lake</t>
        </is>
      </c>
      <c r="C12" s="18" t="inlineStr">
        <is>
          <t>Cylinder Lock</t>
        </is>
      </c>
      <c r="D12" s="18" t="inlineStr">
        <is>
          <t>FICTIONAL-CYL-008</t>
        </is>
      </c>
      <c r="E12" s="29" t="n">
        <v>1</v>
      </c>
      <c r="F12" s="18" t="inlineStr">
        <is>
          <t>Fictional Unit A-099</t>
        </is>
      </c>
      <c r="G12" s="30" t="n">
        <v>45877</v>
      </c>
      <c r="H12" s="21" t="n">
        <v>13.95</v>
      </c>
      <c r="I12" s="18" t="inlineStr">
        <is>
          <t>Riley Example (Fictional Site Manager)</t>
        </is>
      </c>
      <c r="J12" s="18" t="inlineStr">
        <is>
          <t>Retired</t>
        </is>
      </c>
      <c r="K12" s="30" t="n">
        <v>45977</v>
      </c>
      <c r="L12" s="18" t="inlineStr">
        <is>
          <t>Fictional retired record retains its historical unit reference.</t>
        </is>
      </c>
      <c r="M12" s="23">
        <f>IF(A12="","",IF(OR(E12="",H12=""),"",IFERROR(E12*H12,"")))</f>
        <v/>
      </c>
      <c r="N12" s="8">
        <f>IF(A12="","",IF(COUNTIF($A$5:$A$154,A12)&gt;1,"Review: duplicate ID",IF(OR(B12="",C12="",D12="",E12="",G12="",I12="",J12=""),"Review: required field",IF(AND(OR(J12="Assigned to Unit",J12="Issued"),F12=""),"Review: unit missing",IF(AND(J12="In Stock",F12&lt;&gt;""),"Review: unit on stock item",IF(OR(J12="Damaged",J12="Missing"),"Review: exception status",IF(AND(J12&lt;&gt;"Retired",K12&lt;&gt;"",K12&lt;TODAY()),"Review: overdue",IF(AND(J12&lt;&gt;"Retired",K12&lt;&gt;"",K12&lt;=TODAY()+IFERROR('Assumptions'!$B$4,0)),"Due soon","OK"))))))))</f>
        <v/>
      </c>
      <c r="P12">
        <f>""</f>
        <v/>
      </c>
      <c r="Q12">
        <f>""</f>
        <v/>
      </c>
      <c r="R12">
        <f>""</f>
        <v/>
      </c>
      <c r="S12">
        <f>""</f>
        <v/>
      </c>
      <c r="T12">
        <f>""</f>
        <v/>
      </c>
    </row>
    <row r="13">
      <c r="A13" s="18" t="inlineStr">
        <is>
          <t>INV-FIC-0009</t>
        </is>
      </c>
      <c r="B13" s="18" t="inlineStr">
        <is>
          <t>Fictional Maple Lantern Storage - Ridge</t>
        </is>
      </c>
      <c r="C13" s="18" t="inlineStr">
        <is>
          <t>Spare Key</t>
        </is>
      </c>
      <c r="D13" s="18" t="inlineStr">
        <is>
          <t>FICTIONAL-KEY-009</t>
        </is>
      </c>
      <c r="E13" s="29" t="n">
        <v>1</v>
      </c>
      <c r="F13" s="18" t="inlineStr">
        <is>
          <t>Fictional Unit D-010</t>
        </is>
      </c>
      <c r="G13" s="30" t="n">
        <v>46269</v>
      </c>
      <c r="H13" s="21" t="n">
        <v>4.5</v>
      </c>
      <c r="I13" s="18" t="inlineStr">
        <is>
          <t>Facility Inventory</t>
        </is>
      </c>
      <c r="J13" s="18" t="inlineStr">
        <is>
          <t>In Stock</t>
        </is>
      </c>
      <c r="K13" s="30" t="n">
        <v>46367</v>
      </c>
      <c r="L13" s="18" t="inlineStr">
        <is>
          <t>Stock status and unit entry intentionally conflict for review testing.</t>
        </is>
      </c>
      <c r="M13" s="22">
        <f>IF(A13="","",IF(OR(E13="",H13=""),"",IFERROR(E13*H13,"")))</f>
        <v/>
      </c>
      <c r="N13" s="4">
        <f>IF(A13="","",IF(COUNTIF($A$5:$A$154,A13)&gt;1,"Review: duplicate ID",IF(OR(B13="",C13="",D13="",E13="",G13="",I13="",J13=""),"Review: required field",IF(AND(OR(J13="Assigned to Unit",J13="Issued"),F13=""),"Review: unit missing",IF(AND(J13="In Stock",F13&lt;&gt;""),"Review: unit on stock item",IF(OR(J13="Damaged",J13="Missing"),"Review: exception status",IF(AND(J13&lt;&gt;"Retired",K13&lt;&gt;"",K13&lt;TODAY()),"Review: overdue",IF(AND(J13&lt;&gt;"Retired",K13&lt;&gt;"",K13&lt;=TODAY()+IFERROR('Assumptions'!$B$4,0)),"Due soon","OK"))))))))</f>
        <v/>
      </c>
      <c r="P13">
        <f>""</f>
        <v/>
      </c>
      <c r="Q13">
        <f>""</f>
        <v/>
      </c>
      <c r="R13">
        <f>""</f>
        <v/>
      </c>
      <c r="S13">
        <f>""</f>
        <v/>
      </c>
      <c r="T13">
        <f>""</f>
        <v/>
      </c>
    </row>
    <row r="14">
      <c r="A14" s="18" t="inlineStr">
        <is>
          <t>INV-FIC-0010</t>
        </is>
      </c>
      <c r="B14" s="18" t="inlineStr">
        <is>
          <t>Fictional Maple Lantern Storage - North</t>
        </is>
      </c>
      <c r="C14" s="18" t="inlineStr">
        <is>
          <t>Disc Lock</t>
        </is>
      </c>
      <c r="D14" s="18" t="inlineStr">
        <is>
          <t>FICTIONAL-DISC-010</t>
        </is>
      </c>
      <c r="E14" s="29" t="n">
        <v>1</v>
      </c>
      <c r="F14" s="18" t="n"/>
      <c r="G14" s="30" t="n">
        <v>46274</v>
      </c>
      <c r="H14" s="21" t="n">
        <v>20</v>
      </c>
      <c r="I14" s="18" t="inlineStr">
        <is>
          <t>Riley Example (Fictional Site Manager)</t>
        </is>
      </c>
      <c r="J14" s="18" t="inlineStr">
        <is>
          <t>Assigned to Unit</t>
        </is>
      </c>
      <c r="K14" s="30" t="n">
        <v>46322</v>
      </c>
      <c r="L14" s="18" t="inlineStr">
        <is>
          <t>Assigned-unit field intentionally left blank for review testing.</t>
        </is>
      </c>
      <c r="M14" s="23">
        <f>IF(A14="","",IF(OR(E14="",H14=""),"",IFERROR(E14*H14,"")))</f>
        <v/>
      </c>
      <c r="N14" s="8">
        <f>IF(A14="","",IF(COUNTIF($A$5:$A$154,A14)&gt;1,"Review: duplicate ID",IF(OR(B14="",C14="",D14="",E14="",G14="",I14="",J14=""),"Review: required field",IF(AND(OR(J14="Assigned to Unit",J14="Issued"),F14=""),"Review: unit missing",IF(AND(J14="In Stock",F14&lt;&gt;""),"Review: unit on stock item",IF(OR(J14="Damaged",J14="Missing"),"Review: exception status",IF(AND(J14&lt;&gt;"Retired",K14&lt;&gt;"",K14&lt;TODAY()),"Review: overdue",IF(AND(J14&lt;&gt;"Retired",K14&lt;&gt;"",K14&lt;=TODAY()+IFERROR('Assumptions'!$B$4,0)),"Due soon","OK"))))))))</f>
        <v/>
      </c>
      <c r="P14">
        <f>""</f>
        <v/>
      </c>
      <c r="Q14">
        <f>""</f>
        <v/>
      </c>
      <c r="R14">
        <f>""</f>
        <v/>
      </c>
      <c r="S14">
        <f>""</f>
        <v/>
      </c>
      <c r="T14">
        <f>""</f>
        <v/>
      </c>
    </row>
    <row r="15">
      <c r="A15" s="18" t="n"/>
      <c r="B15" s="18" t="n"/>
      <c r="C15" s="18" t="n"/>
      <c r="D15" s="18" t="n"/>
      <c r="E15" s="29" t="n"/>
      <c r="F15" s="18" t="n"/>
      <c r="G15" s="30" t="n"/>
      <c r="H15" s="21" t="n"/>
      <c r="I15" s="18" t="n"/>
      <c r="J15" s="18" t="n"/>
      <c r="K15" s="30" t="n"/>
      <c r="L15" s="18" t="n"/>
      <c r="M15" s="22">
        <f>IF(A15="","",IF(OR(E15="",H15=""),"",IFERROR(E15*H15,"")))</f>
        <v/>
      </c>
      <c r="N15" s="4">
        <f>IF(A15="","",IF(COUNTIF($A$5:$A$154,A15)&gt;1,"Review: duplicate ID",IF(OR(B15="",C15="",D15="",E15="",G15="",I15="",J15=""),"Review: required field",IF(AND(OR(J15="Assigned to Unit",J15="Issued"),F15=""),"Review: unit missing",IF(AND(J15="In Stock",F15&lt;&gt;""),"Review: unit on stock item",IF(OR(J15="Damaged",J15="Missing"),"Review: exception status",IF(AND(J15&lt;&gt;"Retired",K15&lt;&gt;"",K15&lt;TODAY()),"Review: overdue",IF(AND(J15&lt;&gt;"Retired",K15&lt;&gt;"",K15&lt;=TODAY()+IFERROR('Assumptions'!$B$4,0)),"Due soon","OK"))))))))</f>
        <v/>
      </c>
      <c r="P15">
        <f>""</f>
        <v/>
      </c>
      <c r="Q15">
        <f>""</f>
        <v/>
      </c>
      <c r="R15">
        <f>""</f>
        <v/>
      </c>
      <c r="S15">
        <f>""</f>
        <v/>
      </c>
      <c r="T15">
        <f>""</f>
        <v/>
      </c>
    </row>
    <row r="16">
      <c r="A16" s="18" t="n"/>
      <c r="B16" s="18" t="n"/>
      <c r="C16" s="18" t="n"/>
      <c r="D16" s="18" t="n"/>
      <c r="E16" s="29" t="n"/>
      <c r="F16" s="18" t="n"/>
      <c r="G16" s="30" t="n"/>
      <c r="H16" s="21" t="n"/>
      <c r="I16" s="18" t="n"/>
      <c r="J16" s="18" t="n"/>
      <c r="K16" s="30" t="n"/>
      <c r="L16" s="18" t="n"/>
      <c r="M16" s="23">
        <f>IF(A16="","",IF(OR(E16="",H16=""),"",IFERROR(E16*H16,"")))</f>
        <v/>
      </c>
      <c r="N16" s="8">
        <f>IF(A16="","",IF(COUNTIF($A$5:$A$154,A16)&gt;1,"Review: duplicate ID",IF(OR(B16="",C16="",D16="",E16="",G16="",I16="",J16=""),"Review: required field",IF(AND(OR(J16="Assigned to Unit",J16="Issued"),F16=""),"Review: unit missing",IF(AND(J16="In Stock",F16&lt;&gt;""),"Review: unit on stock item",IF(OR(J16="Damaged",J16="Missing"),"Review: exception status",IF(AND(J16&lt;&gt;"Retired",K16&lt;&gt;"",K16&lt;TODAY()),"Review: overdue",IF(AND(J16&lt;&gt;"Retired",K16&lt;&gt;"",K16&lt;=TODAY()+IFERROR('Assumptions'!$B$4,0)),"Due soon","OK"))))))))</f>
        <v/>
      </c>
      <c r="P16">
        <f>""</f>
        <v/>
      </c>
      <c r="Q16">
        <f>""</f>
        <v/>
      </c>
      <c r="R16">
        <f>""</f>
        <v/>
      </c>
      <c r="S16">
        <f>""</f>
        <v/>
      </c>
      <c r="T16">
        <f>""</f>
        <v/>
      </c>
    </row>
    <row r="17">
      <c r="A17" s="18" t="n"/>
      <c r="B17" s="18" t="n"/>
      <c r="C17" s="18" t="n"/>
      <c r="D17" s="18" t="n"/>
      <c r="E17" s="29" t="n"/>
      <c r="F17" s="18" t="n"/>
      <c r="G17" s="30" t="n"/>
      <c r="H17" s="21" t="n"/>
      <c r="I17" s="18" t="n"/>
      <c r="J17" s="18" t="n"/>
      <c r="K17" s="30" t="n"/>
      <c r="L17" s="18" t="n"/>
      <c r="M17" s="22">
        <f>IF(A17="","",IF(OR(E17="",H17=""),"",IFERROR(E17*H17,"")))</f>
        <v/>
      </c>
      <c r="N17" s="4">
        <f>IF(A17="","",IF(COUNTIF($A$5:$A$154,A17)&gt;1,"Review: duplicate ID",IF(OR(B17="",C17="",D17="",E17="",G17="",I17="",J17=""),"Review: required field",IF(AND(OR(J17="Assigned to Unit",J17="Issued"),F17=""),"Review: unit missing",IF(AND(J17="In Stock",F17&lt;&gt;""),"Review: unit on stock item",IF(OR(J17="Damaged",J17="Missing"),"Review: exception status",IF(AND(J17&lt;&gt;"Retired",K17&lt;&gt;"",K17&lt;TODAY()),"Review: overdue",IF(AND(J17&lt;&gt;"Retired",K17&lt;&gt;"",K17&lt;=TODAY()+IFERROR('Assumptions'!$B$4,0)),"Due soon","OK"))))))))</f>
        <v/>
      </c>
      <c r="P17">
        <f>""</f>
        <v/>
      </c>
      <c r="Q17">
        <f>""</f>
        <v/>
      </c>
      <c r="R17">
        <f>""</f>
        <v/>
      </c>
      <c r="S17">
        <f>""</f>
        <v/>
      </c>
      <c r="T17">
        <f>""</f>
        <v/>
      </c>
    </row>
    <row r="18">
      <c r="A18" s="18" t="n"/>
      <c r="B18" s="18" t="n"/>
      <c r="C18" s="18" t="n"/>
      <c r="D18" s="18" t="n"/>
      <c r="E18" s="29" t="n"/>
      <c r="F18" s="18" t="n"/>
      <c r="G18" s="30" t="n"/>
      <c r="H18" s="21" t="n"/>
      <c r="I18" s="18" t="n"/>
      <c r="J18" s="18" t="n"/>
      <c r="K18" s="30" t="n"/>
      <c r="L18" s="18" t="n"/>
      <c r="M18" s="23">
        <f>IF(A18="","",IF(OR(E18="",H18=""),"",IFERROR(E18*H18,"")))</f>
        <v/>
      </c>
      <c r="N18" s="8">
        <f>IF(A18="","",IF(COUNTIF($A$5:$A$154,A18)&gt;1,"Review: duplicate ID",IF(OR(B18="",C18="",D18="",E18="",G18="",I18="",J18=""),"Review: required field",IF(AND(OR(J18="Assigned to Unit",J18="Issued"),F18=""),"Review: unit missing",IF(AND(J18="In Stock",F18&lt;&gt;""),"Review: unit on stock item",IF(OR(J18="Damaged",J18="Missing"),"Review: exception status",IF(AND(J18&lt;&gt;"Retired",K18&lt;&gt;"",K18&lt;TODAY()),"Review: overdue",IF(AND(J18&lt;&gt;"Retired",K18&lt;&gt;"",K18&lt;=TODAY()+IFERROR('Assumptions'!$B$4,0)),"Due soon","OK"))))))))</f>
        <v/>
      </c>
      <c r="P18">
        <f>""</f>
        <v/>
      </c>
      <c r="Q18">
        <f>""</f>
        <v/>
      </c>
      <c r="R18">
        <f>""</f>
        <v/>
      </c>
      <c r="S18">
        <f>""</f>
        <v/>
      </c>
      <c r="T18">
        <f>""</f>
        <v/>
      </c>
    </row>
    <row r="19">
      <c r="A19" s="18" t="n"/>
      <c r="B19" s="18" t="n"/>
      <c r="C19" s="18" t="n"/>
      <c r="D19" s="18" t="n"/>
      <c r="E19" s="29" t="n"/>
      <c r="F19" s="18" t="n"/>
      <c r="G19" s="30" t="n"/>
      <c r="H19" s="21" t="n"/>
      <c r="I19" s="18" t="n"/>
      <c r="J19" s="18" t="n"/>
      <c r="K19" s="30" t="n"/>
      <c r="L19" s="18" t="n"/>
      <c r="M19" s="22">
        <f>IF(A19="","",IF(OR(E19="",H19=""),"",IFERROR(E19*H19,"")))</f>
        <v/>
      </c>
      <c r="N19" s="4">
        <f>IF(A19="","",IF(COUNTIF($A$5:$A$154,A19)&gt;1,"Review: duplicate ID",IF(OR(B19="",C19="",D19="",E19="",G19="",I19="",J19=""),"Review: required field",IF(AND(OR(J19="Assigned to Unit",J19="Issued"),F19=""),"Review: unit missing",IF(AND(J19="In Stock",F19&lt;&gt;""),"Review: unit on stock item",IF(OR(J19="Damaged",J19="Missing"),"Review: exception status",IF(AND(J19&lt;&gt;"Retired",K19&lt;&gt;"",K19&lt;TODAY()),"Review: overdue",IF(AND(J19&lt;&gt;"Retired",K19&lt;&gt;"",K19&lt;=TODAY()+IFERROR('Assumptions'!$B$4,0)),"Due soon","OK"))))))))</f>
        <v/>
      </c>
      <c r="P19">
        <f>""</f>
        <v/>
      </c>
      <c r="Q19">
        <f>""</f>
        <v/>
      </c>
      <c r="R19">
        <f>""</f>
        <v/>
      </c>
      <c r="S19">
        <f>""</f>
        <v/>
      </c>
      <c r="T19">
        <f>""</f>
        <v/>
      </c>
    </row>
    <row r="20">
      <c r="A20" s="18" t="n"/>
      <c r="B20" s="18" t="n"/>
      <c r="C20" s="18" t="n"/>
      <c r="D20" s="18" t="n"/>
      <c r="E20" s="29" t="n"/>
      <c r="F20" s="18" t="n"/>
      <c r="G20" s="30" t="n"/>
      <c r="H20" s="21" t="n"/>
      <c r="I20" s="18" t="n"/>
      <c r="J20" s="18" t="n"/>
      <c r="K20" s="30" t="n"/>
      <c r="L20" s="18" t="n"/>
      <c r="M20" s="23">
        <f>IF(A20="","",IF(OR(E20="",H20=""),"",IFERROR(E20*H20,"")))</f>
        <v/>
      </c>
      <c r="N20" s="8">
        <f>IF(A20="","",IF(COUNTIF($A$5:$A$154,A20)&gt;1,"Review: duplicate ID",IF(OR(B20="",C20="",D20="",E20="",G20="",I20="",J20=""),"Review: required field",IF(AND(OR(J20="Assigned to Unit",J20="Issued"),F20=""),"Review: unit missing",IF(AND(J20="In Stock",F20&lt;&gt;""),"Review: unit on stock item",IF(OR(J20="Damaged",J20="Missing"),"Review: exception status",IF(AND(J20&lt;&gt;"Retired",K20&lt;&gt;"",K20&lt;TODAY()),"Review: overdue",IF(AND(J20&lt;&gt;"Retired",K20&lt;&gt;"",K20&lt;=TODAY()+IFERROR('Assumptions'!$B$4,0)),"Due soon","OK"))))))))</f>
        <v/>
      </c>
      <c r="P20">
        <f>""</f>
        <v/>
      </c>
      <c r="Q20">
        <f>""</f>
        <v/>
      </c>
      <c r="R20">
        <f>""</f>
        <v/>
      </c>
      <c r="S20">
        <f>""</f>
        <v/>
      </c>
      <c r="T20">
        <f>""</f>
        <v/>
      </c>
    </row>
    <row r="21">
      <c r="A21" s="18" t="n"/>
      <c r="B21" s="18" t="n"/>
      <c r="C21" s="18" t="n"/>
      <c r="D21" s="18" t="n"/>
      <c r="E21" s="29" t="n"/>
      <c r="F21" s="18" t="n"/>
      <c r="G21" s="30" t="n"/>
      <c r="H21" s="21" t="n"/>
      <c r="I21" s="18" t="n"/>
      <c r="J21" s="18" t="n"/>
      <c r="K21" s="30" t="n"/>
      <c r="L21" s="18" t="n"/>
      <c r="M21" s="22">
        <f>IF(A21="","",IF(OR(E21="",H21=""),"",IFERROR(E21*H21,"")))</f>
        <v/>
      </c>
      <c r="N21" s="4">
        <f>IF(A21="","",IF(COUNTIF($A$5:$A$154,A21)&gt;1,"Review: duplicate ID",IF(OR(B21="",C21="",D21="",E21="",G21="",I21="",J21=""),"Review: required field",IF(AND(OR(J21="Assigned to Unit",J21="Issued"),F21=""),"Review: unit missing",IF(AND(J21="In Stock",F21&lt;&gt;""),"Review: unit on stock item",IF(OR(J21="Damaged",J21="Missing"),"Review: exception status",IF(AND(J21&lt;&gt;"Retired",K21&lt;&gt;"",K21&lt;TODAY()),"Review: overdue",IF(AND(J21&lt;&gt;"Retired",K21&lt;&gt;"",K21&lt;=TODAY()+IFERROR('Assumptions'!$B$4,0)),"Due soon","OK"))))))))</f>
        <v/>
      </c>
      <c r="P21">
        <f>""</f>
        <v/>
      </c>
      <c r="Q21">
        <f>""</f>
        <v/>
      </c>
      <c r="R21">
        <f>""</f>
        <v/>
      </c>
      <c r="S21">
        <f>""</f>
        <v/>
      </c>
      <c r="T21">
        <f>""</f>
        <v/>
      </c>
    </row>
    <row r="22">
      <c r="A22" s="18" t="n"/>
      <c r="B22" s="18" t="n"/>
      <c r="C22" s="18" t="n"/>
      <c r="D22" s="18" t="n"/>
      <c r="E22" s="29" t="n"/>
      <c r="F22" s="18" t="n"/>
      <c r="G22" s="30" t="n"/>
      <c r="H22" s="21" t="n"/>
      <c r="I22" s="18" t="n"/>
      <c r="J22" s="18" t="n"/>
      <c r="K22" s="30" t="n"/>
      <c r="L22" s="18" t="n"/>
      <c r="M22" s="23">
        <f>IF(A22="","",IF(OR(E22="",H22=""),"",IFERROR(E22*H22,"")))</f>
        <v/>
      </c>
      <c r="N22" s="8">
        <f>IF(A22="","",IF(COUNTIF($A$5:$A$154,A22)&gt;1,"Review: duplicate ID",IF(OR(B22="",C22="",D22="",E22="",G22="",I22="",J22=""),"Review: required field",IF(AND(OR(J22="Assigned to Unit",J22="Issued"),F22=""),"Review: unit missing",IF(AND(J22="In Stock",F22&lt;&gt;""),"Review: unit on stock item",IF(OR(J22="Damaged",J22="Missing"),"Review: exception status",IF(AND(J22&lt;&gt;"Retired",K22&lt;&gt;"",K22&lt;TODAY()),"Review: overdue",IF(AND(J22&lt;&gt;"Retired",K22&lt;&gt;"",K22&lt;=TODAY()+IFERROR('Assumptions'!$B$4,0)),"Due soon","OK"))))))))</f>
        <v/>
      </c>
      <c r="P22">
        <f>""</f>
        <v/>
      </c>
      <c r="Q22">
        <f>""</f>
        <v/>
      </c>
      <c r="R22">
        <f>""</f>
        <v/>
      </c>
      <c r="S22">
        <f>""</f>
        <v/>
      </c>
      <c r="T22">
        <f>""</f>
        <v/>
      </c>
    </row>
    <row r="23">
      <c r="A23" s="18" t="n"/>
      <c r="B23" s="18" t="n"/>
      <c r="C23" s="18" t="n"/>
      <c r="D23" s="18" t="n"/>
      <c r="E23" s="29" t="n"/>
      <c r="F23" s="18" t="n"/>
      <c r="G23" s="30" t="n"/>
      <c r="H23" s="21" t="n"/>
      <c r="I23" s="18" t="n"/>
      <c r="J23" s="18" t="n"/>
      <c r="K23" s="30" t="n"/>
      <c r="L23" s="18" t="n"/>
      <c r="M23" s="22">
        <f>IF(A23="","",IF(OR(E23="",H23=""),"",IFERROR(E23*H23,"")))</f>
        <v/>
      </c>
      <c r="N23" s="4">
        <f>IF(A23="","",IF(COUNTIF($A$5:$A$154,A23)&gt;1,"Review: duplicate ID",IF(OR(B23="",C23="",D23="",E23="",G23="",I23="",J23=""),"Review: required field",IF(AND(OR(J23="Assigned to Unit",J23="Issued"),F23=""),"Review: unit missing",IF(AND(J23="In Stock",F23&lt;&gt;""),"Review: unit on stock item",IF(OR(J23="Damaged",J23="Missing"),"Review: exception status",IF(AND(J23&lt;&gt;"Retired",K23&lt;&gt;"",K23&lt;TODAY()),"Review: overdue",IF(AND(J23&lt;&gt;"Retired",K23&lt;&gt;"",K23&lt;=TODAY()+IFERROR('Assumptions'!$B$4,0)),"Due soon","OK"))))))))</f>
        <v/>
      </c>
      <c r="P23">
        <f>""</f>
        <v/>
      </c>
      <c r="Q23">
        <f>""</f>
        <v/>
      </c>
      <c r="R23">
        <f>""</f>
        <v/>
      </c>
      <c r="S23">
        <f>""</f>
        <v/>
      </c>
      <c r="T23">
        <f>""</f>
        <v/>
      </c>
    </row>
    <row r="24">
      <c r="A24" s="18" t="n"/>
      <c r="B24" s="18" t="n"/>
      <c r="C24" s="18" t="n"/>
      <c r="D24" s="18" t="n"/>
      <c r="E24" s="29" t="n"/>
      <c r="F24" s="18" t="n"/>
      <c r="G24" s="30" t="n"/>
      <c r="H24" s="21" t="n"/>
      <c r="I24" s="18" t="n"/>
      <c r="J24" s="18" t="n"/>
      <c r="K24" s="30" t="n"/>
      <c r="L24" s="18" t="n"/>
      <c r="M24" s="23">
        <f>IF(A24="","",IF(OR(E24="",H24=""),"",IFERROR(E24*H24,"")))</f>
        <v/>
      </c>
      <c r="N24" s="8">
        <f>IF(A24="","",IF(COUNTIF($A$5:$A$154,A24)&gt;1,"Review: duplicate ID",IF(OR(B24="",C24="",D24="",E24="",G24="",I24="",J24=""),"Review: required field",IF(AND(OR(J24="Assigned to Unit",J24="Issued"),F24=""),"Review: unit missing",IF(AND(J24="In Stock",F24&lt;&gt;""),"Review: unit on stock item",IF(OR(J24="Damaged",J24="Missing"),"Review: exception status",IF(AND(J24&lt;&gt;"Retired",K24&lt;&gt;"",K24&lt;TODAY()),"Review: overdue",IF(AND(J24&lt;&gt;"Retired",K24&lt;&gt;"",K24&lt;=TODAY()+IFERROR('Assumptions'!$B$4,0)),"Due soon","OK"))))))))</f>
        <v/>
      </c>
      <c r="P24">
        <f>""</f>
        <v/>
      </c>
      <c r="Q24">
        <f>""</f>
        <v/>
      </c>
      <c r="R24">
        <f>""</f>
        <v/>
      </c>
      <c r="S24">
        <f>""</f>
        <v/>
      </c>
      <c r="T24">
        <f>""</f>
        <v/>
      </c>
    </row>
    <row r="25">
      <c r="A25" s="18" t="n"/>
      <c r="B25" s="18" t="n"/>
      <c r="C25" s="18" t="n"/>
      <c r="D25" s="18" t="n"/>
      <c r="E25" s="29" t="n"/>
      <c r="F25" s="18" t="n"/>
      <c r="G25" s="30" t="n"/>
      <c r="H25" s="21" t="n"/>
      <c r="I25" s="18" t="n"/>
      <c r="J25" s="18" t="n"/>
      <c r="K25" s="30" t="n"/>
      <c r="L25" s="18" t="n"/>
      <c r="M25" s="22">
        <f>IF(A25="","",IF(OR(E25="",H25=""),"",IFERROR(E25*H25,"")))</f>
        <v/>
      </c>
      <c r="N25" s="4">
        <f>IF(A25="","",IF(COUNTIF($A$5:$A$154,A25)&gt;1,"Review: duplicate ID",IF(OR(B25="",C25="",D25="",E25="",G25="",I25="",J25=""),"Review: required field",IF(AND(OR(J25="Assigned to Unit",J25="Issued"),F25=""),"Review: unit missing",IF(AND(J25="In Stock",F25&lt;&gt;""),"Review: unit on stock item",IF(OR(J25="Damaged",J25="Missing"),"Review: exception status",IF(AND(J25&lt;&gt;"Retired",K25&lt;&gt;"",K25&lt;TODAY()),"Review: overdue",IF(AND(J25&lt;&gt;"Retired",K25&lt;&gt;"",K25&lt;=TODAY()+IFERROR('Assumptions'!$B$4,0)),"Due soon","OK"))))))))</f>
        <v/>
      </c>
      <c r="P25">
        <f>""</f>
        <v/>
      </c>
      <c r="Q25">
        <f>""</f>
        <v/>
      </c>
      <c r="R25">
        <f>""</f>
        <v/>
      </c>
      <c r="S25">
        <f>""</f>
        <v/>
      </c>
      <c r="T25">
        <f>""</f>
        <v/>
      </c>
    </row>
    <row r="26">
      <c r="A26" s="18" t="n"/>
      <c r="B26" s="18" t="n"/>
      <c r="C26" s="18" t="n"/>
      <c r="D26" s="18" t="n"/>
      <c r="E26" s="29" t="n"/>
      <c r="F26" s="18" t="n"/>
      <c r="G26" s="30" t="n"/>
      <c r="H26" s="21" t="n"/>
      <c r="I26" s="18" t="n"/>
      <c r="J26" s="18" t="n"/>
      <c r="K26" s="30" t="n"/>
      <c r="L26" s="18" t="n"/>
      <c r="M26" s="23">
        <f>IF(A26="","",IF(OR(E26="",H26=""),"",IFERROR(E26*H26,"")))</f>
        <v/>
      </c>
      <c r="N26" s="8">
        <f>IF(A26="","",IF(COUNTIF($A$5:$A$154,A26)&gt;1,"Review: duplicate ID",IF(OR(B26="",C26="",D26="",E26="",G26="",I26="",J26=""),"Review: required field",IF(AND(OR(J26="Assigned to Unit",J26="Issued"),F26=""),"Review: unit missing",IF(AND(J26="In Stock",F26&lt;&gt;""),"Review: unit on stock item",IF(OR(J26="Damaged",J26="Missing"),"Review: exception status",IF(AND(J26&lt;&gt;"Retired",K26&lt;&gt;"",K26&lt;TODAY()),"Review: overdue",IF(AND(J26&lt;&gt;"Retired",K26&lt;&gt;"",K26&lt;=TODAY()+IFERROR('Assumptions'!$B$4,0)),"Due soon","OK"))))))))</f>
        <v/>
      </c>
      <c r="P26">
        <f>""</f>
        <v/>
      </c>
      <c r="Q26">
        <f>""</f>
        <v/>
      </c>
      <c r="R26">
        <f>""</f>
        <v/>
      </c>
      <c r="S26">
        <f>""</f>
        <v/>
      </c>
      <c r="T26">
        <f>""</f>
        <v/>
      </c>
    </row>
    <row r="27">
      <c r="A27" s="18" t="n"/>
      <c r="B27" s="18" t="n"/>
      <c r="C27" s="18" t="n"/>
      <c r="D27" s="18" t="n"/>
      <c r="E27" s="29" t="n"/>
      <c r="F27" s="18" t="n"/>
      <c r="G27" s="30" t="n"/>
      <c r="H27" s="21" t="n"/>
      <c r="I27" s="18" t="n"/>
      <c r="J27" s="18" t="n"/>
      <c r="K27" s="30" t="n"/>
      <c r="L27" s="18" t="n"/>
      <c r="M27" s="22">
        <f>IF(A27="","",IF(OR(E27="",H27=""),"",IFERROR(E27*H27,"")))</f>
        <v/>
      </c>
      <c r="N27" s="4">
        <f>IF(A27="","",IF(COUNTIF($A$5:$A$154,A27)&gt;1,"Review: duplicate ID",IF(OR(B27="",C27="",D27="",E27="",G27="",I27="",J27=""),"Review: required field",IF(AND(OR(J27="Assigned to Unit",J27="Issued"),F27=""),"Review: unit missing",IF(AND(J27="In Stock",F27&lt;&gt;""),"Review: unit on stock item",IF(OR(J27="Damaged",J27="Missing"),"Review: exception status",IF(AND(J27&lt;&gt;"Retired",K27&lt;&gt;"",K27&lt;TODAY()),"Review: overdue",IF(AND(J27&lt;&gt;"Retired",K27&lt;&gt;"",K27&lt;=TODAY()+IFERROR('Assumptions'!$B$4,0)),"Due soon","OK"))))))))</f>
        <v/>
      </c>
      <c r="P27">
        <f>""</f>
        <v/>
      </c>
      <c r="Q27">
        <f>""</f>
        <v/>
      </c>
      <c r="R27">
        <f>""</f>
        <v/>
      </c>
      <c r="S27">
        <f>""</f>
        <v/>
      </c>
      <c r="T27">
        <f>""</f>
        <v/>
      </c>
    </row>
    <row r="28">
      <c r="A28" s="18" t="n"/>
      <c r="B28" s="18" t="n"/>
      <c r="C28" s="18" t="n"/>
      <c r="D28" s="18" t="n"/>
      <c r="E28" s="29" t="n"/>
      <c r="F28" s="18" t="n"/>
      <c r="G28" s="30" t="n"/>
      <c r="H28" s="21" t="n"/>
      <c r="I28" s="18" t="n"/>
      <c r="J28" s="18" t="n"/>
      <c r="K28" s="30" t="n"/>
      <c r="L28" s="18" t="n"/>
      <c r="M28" s="23">
        <f>IF(A28="","",IF(OR(E28="",H28=""),"",IFERROR(E28*H28,"")))</f>
        <v/>
      </c>
      <c r="N28" s="8">
        <f>IF(A28="","",IF(COUNTIF($A$5:$A$154,A28)&gt;1,"Review: duplicate ID",IF(OR(B28="",C28="",D28="",E28="",G28="",I28="",J28=""),"Review: required field",IF(AND(OR(J28="Assigned to Unit",J28="Issued"),F28=""),"Review: unit missing",IF(AND(J28="In Stock",F28&lt;&gt;""),"Review: unit on stock item",IF(OR(J28="Damaged",J28="Missing"),"Review: exception status",IF(AND(J28&lt;&gt;"Retired",K28&lt;&gt;"",K28&lt;TODAY()),"Review: overdue",IF(AND(J28&lt;&gt;"Retired",K28&lt;&gt;"",K28&lt;=TODAY()+IFERROR('Assumptions'!$B$4,0)),"Due soon","OK"))))))))</f>
        <v/>
      </c>
      <c r="P28">
        <f>""</f>
        <v/>
      </c>
      <c r="Q28">
        <f>""</f>
        <v/>
      </c>
      <c r="R28">
        <f>""</f>
        <v/>
      </c>
      <c r="S28">
        <f>""</f>
        <v/>
      </c>
      <c r="T28">
        <f>""</f>
        <v/>
      </c>
    </row>
    <row r="29">
      <c r="A29" s="18" t="n"/>
      <c r="B29" s="18" t="n"/>
      <c r="C29" s="18" t="n"/>
      <c r="D29" s="18" t="n"/>
      <c r="E29" s="29" t="n"/>
      <c r="F29" s="18" t="n"/>
      <c r="G29" s="30" t="n"/>
      <c r="H29" s="21" t="n"/>
      <c r="I29" s="18" t="n"/>
      <c r="J29" s="18" t="n"/>
      <c r="K29" s="30" t="n"/>
      <c r="L29" s="18" t="n"/>
      <c r="M29" s="22">
        <f>IF(A29="","",IF(OR(E29="",H29=""),"",IFERROR(E29*H29,"")))</f>
        <v/>
      </c>
      <c r="N29" s="4">
        <f>IF(A29="","",IF(COUNTIF($A$5:$A$154,A29)&gt;1,"Review: duplicate ID",IF(OR(B29="",C29="",D29="",E29="",G29="",I29="",J29=""),"Review: required field",IF(AND(OR(J29="Assigned to Unit",J29="Issued"),F29=""),"Review: unit missing",IF(AND(J29="In Stock",F29&lt;&gt;""),"Review: unit on stock item",IF(OR(J29="Damaged",J29="Missing"),"Review: exception status",IF(AND(J29&lt;&gt;"Retired",K29&lt;&gt;"",K29&lt;TODAY()),"Review: overdue",IF(AND(J29&lt;&gt;"Retired",K29&lt;&gt;"",K29&lt;=TODAY()+IFERROR('Assumptions'!$B$4,0)),"Due soon","OK"))))))))</f>
        <v/>
      </c>
      <c r="P29">
        <f>""</f>
        <v/>
      </c>
      <c r="Q29">
        <f>""</f>
        <v/>
      </c>
      <c r="R29">
        <f>""</f>
        <v/>
      </c>
      <c r="S29">
        <f>""</f>
        <v/>
      </c>
      <c r="T29">
        <f>""</f>
        <v/>
      </c>
    </row>
    <row r="30">
      <c r="A30" s="18" t="n"/>
      <c r="B30" s="18" t="n"/>
      <c r="C30" s="18" t="n"/>
      <c r="D30" s="18" t="n"/>
      <c r="E30" s="29" t="n"/>
      <c r="F30" s="18" t="n"/>
      <c r="G30" s="30" t="n"/>
      <c r="H30" s="21" t="n"/>
      <c r="I30" s="18" t="n"/>
      <c r="J30" s="18" t="n"/>
      <c r="K30" s="30" t="n"/>
      <c r="L30" s="18" t="n"/>
      <c r="M30" s="23">
        <f>IF(A30="","",IF(OR(E30="",H30=""),"",IFERROR(E30*H30,"")))</f>
        <v/>
      </c>
      <c r="N30" s="8">
        <f>IF(A30="","",IF(COUNTIF($A$5:$A$154,A30)&gt;1,"Review: duplicate ID",IF(OR(B30="",C30="",D30="",E30="",G30="",I30="",J30=""),"Review: required field",IF(AND(OR(J30="Assigned to Unit",J30="Issued"),F30=""),"Review: unit missing",IF(AND(J30="In Stock",F30&lt;&gt;""),"Review: unit on stock item",IF(OR(J30="Damaged",J30="Missing"),"Review: exception status",IF(AND(J30&lt;&gt;"Retired",K30&lt;&gt;"",K30&lt;TODAY()),"Review: overdue",IF(AND(J30&lt;&gt;"Retired",K30&lt;&gt;"",K30&lt;=TODAY()+IFERROR('Assumptions'!$B$4,0)),"Due soon","OK"))))))))</f>
        <v/>
      </c>
      <c r="P30">
        <f>""</f>
        <v/>
      </c>
      <c r="Q30">
        <f>""</f>
        <v/>
      </c>
      <c r="R30">
        <f>""</f>
        <v/>
      </c>
      <c r="S30">
        <f>""</f>
        <v/>
      </c>
      <c r="T30">
        <f>""</f>
        <v/>
      </c>
    </row>
    <row r="31">
      <c r="A31" s="18" t="n"/>
      <c r="B31" s="18" t="n"/>
      <c r="C31" s="18" t="n"/>
      <c r="D31" s="18" t="n"/>
      <c r="E31" s="29" t="n"/>
      <c r="F31" s="18" t="n"/>
      <c r="G31" s="30" t="n"/>
      <c r="H31" s="21" t="n"/>
      <c r="I31" s="18" t="n"/>
      <c r="J31" s="18" t="n"/>
      <c r="K31" s="30" t="n"/>
      <c r="L31" s="18" t="n"/>
      <c r="M31" s="22">
        <f>IF(A31="","",IF(OR(E31="",H31=""),"",IFERROR(E31*H31,"")))</f>
        <v/>
      </c>
      <c r="N31" s="4">
        <f>IF(A31="","",IF(COUNTIF($A$5:$A$154,A31)&gt;1,"Review: duplicate ID",IF(OR(B31="",C31="",D31="",E31="",G31="",I31="",J31=""),"Review: required field",IF(AND(OR(J31="Assigned to Unit",J31="Issued"),F31=""),"Review: unit missing",IF(AND(J31="In Stock",F31&lt;&gt;""),"Review: unit on stock item",IF(OR(J31="Damaged",J31="Missing"),"Review: exception status",IF(AND(J31&lt;&gt;"Retired",K31&lt;&gt;"",K31&lt;TODAY()),"Review: overdue",IF(AND(J31&lt;&gt;"Retired",K31&lt;&gt;"",K31&lt;=TODAY()+IFERROR('Assumptions'!$B$4,0)),"Due soon","OK"))))))))</f>
        <v/>
      </c>
      <c r="P31">
        <f>""</f>
        <v/>
      </c>
      <c r="Q31">
        <f>""</f>
        <v/>
      </c>
      <c r="R31">
        <f>""</f>
        <v/>
      </c>
      <c r="S31">
        <f>""</f>
        <v/>
      </c>
      <c r="T31">
        <f>""</f>
        <v/>
      </c>
    </row>
    <row r="32">
      <c r="A32" s="18" t="n"/>
      <c r="B32" s="18" t="n"/>
      <c r="C32" s="18" t="n"/>
      <c r="D32" s="18" t="n"/>
      <c r="E32" s="29" t="n"/>
      <c r="F32" s="18" t="n"/>
      <c r="G32" s="30" t="n"/>
      <c r="H32" s="21" t="n"/>
      <c r="I32" s="18" t="n"/>
      <c r="J32" s="18" t="n"/>
      <c r="K32" s="30" t="n"/>
      <c r="L32" s="18" t="n"/>
      <c r="M32" s="23">
        <f>IF(A32="","",IF(OR(E32="",H32=""),"",IFERROR(E32*H32,"")))</f>
        <v/>
      </c>
      <c r="N32" s="8">
        <f>IF(A32="","",IF(COUNTIF($A$5:$A$154,A32)&gt;1,"Review: duplicate ID",IF(OR(B32="",C32="",D32="",E32="",G32="",I32="",J32=""),"Review: required field",IF(AND(OR(J32="Assigned to Unit",J32="Issued"),F32=""),"Review: unit missing",IF(AND(J32="In Stock",F32&lt;&gt;""),"Review: unit on stock item",IF(OR(J32="Damaged",J32="Missing"),"Review: exception status",IF(AND(J32&lt;&gt;"Retired",K32&lt;&gt;"",K32&lt;TODAY()),"Review: overdue",IF(AND(J32&lt;&gt;"Retired",K32&lt;&gt;"",K32&lt;=TODAY()+IFERROR('Assumptions'!$B$4,0)),"Due soon","OK"))))))))</f>
        <v/>
      </c>
      <c r="P32">
        <f>""</f>
        <v/>
      </c>
      <c r="Q32">
        <f>""</f>
        <v/>
      </c>
      <c r="R32">
        <f>""</f>
        <v/>
      </c>
      <c r="S32">
        <f>""</f>
        <v/>
      </c>
      <c r="T32">
        <f>""</f>
        <v/>
      </c>
    </row>
    <row r="33">
      <c r="A33" s="18" t="n"/>
      <c r="B33" s="18" t="n"/>
      <c r="C33" s="18" t="n"/>
      <c r="D33" s="18" t="n"/>
      <c r="E33" s="29" t="n"/>
      <c r="F33" s="18" t="n"/>
      <c r="G33" s="30" t="n"/>
      <c r="H33" s="21" t="n"/>
      <c r="I33" s="18" t="n"/>
      <c r="J33" s="18" t="n"/>
      <c r="K33" s="30" t="n"/>
      <c r="L33" s="18" t="n"/>
      <c r="M33" s="22">
        <f>IF(A33="","",IF(OR(E33="",H33=""),"",IFERROR(E33*H33,"")))</f>
        <v/>
      </c>
      <c r="N33" s="4">
        <f>IF(A33="","",IF(COUNTIF($A$5:$A$154,A33)&gt;1,"Review: duplicate ID",IF(OR(B33="",C33="",D33="",E33="",G33="",I33="",J33=""),"Review: required field",IF(AND(OR(J33="Assigned to Unit",J33="Issued"),F33=""),"Review: unit missing",IF(AND(J33="In Stock",F33&lt;&gt;""),"Review: unit on stock item",IF(OR(J33="Damaged",J33="Missing"),"Review: exception status",IF(AND(J33&lt;&gt;"Retired",K33&lt;&gt;"",K33&lt;TODAY()),"Review: overdue",IF(AND(J33&lt;&gt;"Retired",K33&lt;&gt;"",K33&lt;=TODAY()+IFERROR('Assumptions'!$B$4,0)),"Due soon","OK"))))))))</f>
        <v/>
      </c>
      <c r="P33">
        <f>""</f>
        <v/>
      </c>
      <c r="Q33">
        <f>""</f>
        <v/>
      </c>
      <c r="R33">
        <f>""</f>
        <v/>
      </c>
      <c r="S33">
        <f>""</f>
        <v/>
      </c>
      <c r="T33">
        <f>""</f>
        <v/>
      </c>
    </row>
    <row r="34">
      <c r="A34" s="18" t="n"/>
      <c r="B34" s="18" t="n"/>
      <c r="C34" s="18" t="n"/>
      <c r="D34" s="18" t="n"/>
      <c r="E34" s="29" t="n"/>
      <c r="F34" s="18" t="n"/>
      <c r="G34" s="30" t="n"/>
      <c r="H34" s="21" t="n"/>
      <c r="I34" s="18" t="n"/>
      <c r="J34" s="18" t="n"/>
      <c r="K34" s="30" t="n"/>
      <c r="L34" s="18" t="n"/>
      <c r="M34" s="23">
        <f>IF(A34="","",IF(OR(E34="",H34=""),"",IFERROR(E34*H34,"")))</f>
        <v/>
      </c>
      <c r="N34" s="8">
        <f>IF(A34="","",IF(COUNTIF($A$5:$A$154,A34)&gt;1,"Review: duplicate ID",IF(OR(B34="",C34="",D34="",E34="",G34="",I34="",J34=""),"Review: required field",IF(AND(OR(J34="Assigned to Unit",J34="Issued"),F34=""),"Review: unit missing",IF(AND(J34="In Stock",F34&lt;&gt;""),"Review: unit on stock item",IF(OR(J34="Damaged",J34="Missing"),"Review: exception status",IF(AND(J34&lt;&gt;"Retired",K34&lt;&gt;"",K34&lt;TODAY()),"Review: overdue",IF(AND(J34&lt;&gt;"Retired",K34&lt;&gt;"",K34&lt;=TODAY()+IFERROR('Assumptions'!$B$4,0)),"Due soon","OK"))))))))</f>
        <v/>
      </c>
      <c r="P34">
        <f>""</f>
        <v/>
      </c>
      <c r="Q34">
        <f>""</f>
        <v/>
      </c>
      <c r="R34">
        <f>""</f>
        <v/>
      </c>
      <c r="S34">
        <f>""</f>
        <v/>
      </c>
      <c r="T34">
        <f>""</f>
        <v/>
      </c>
    </row>
    <row r="35">
      <c r="A35" s="18" t="n"/>
      <c r="B35" s="18" t="n"/>
      <c r="C35" s="18" t="n"/>
      <c r="D35" s="18" t="n"/>
      <c r="E35" s="29" t="n"/>
      <c r="F35" s="18" t="n"/>
      <c r="G35" s="30" t="n"/>
      <c r="H35" s="21" t="n"/>
      <c r="I35" s="18" t="n"/>
      <c r="J35" s="18" t="n"/>
      <c r="K35" s="30" t="n"/>
      <c r="L35" s="18" t="n"/>
      <c r="M35" s="22">
        <f>IF(A35="","",IF(OR(E35="",H35=""),"",IFERROR(E35*H35,"")))</f>
        <v/>
      </c>
      <c r="N35" s="4">
        <f>IF(A35="","",IF(COUNTIF($A$5:$A$154,A35)&gt;1,"Review: duplicate ID",IF(OR(B35="",C35="",D35="",E35="",G35="",I35="",J35=""),"Review: required field",IF(AND(OR(J35="Assigned to Unit",J35="Issued"),F35=""),"Review: unit missing",IF(AND(J35="In Stock",F35&lt;&gt;""),"Review: unit on stock item",IF(OR(J35="Damaged",J35="Missing"),"Review: exception status",IF(AND(J35&lt;&gt;"Retired",K35&lt;&gt;"",K35&lt;TODAY()),"Review: overdue",IF(AND(J35&lt;&gt;"Retired",K35&lt;&gt;"",K35&lt;=TODAY()+IFERROR('Assumptions'!$B$4,0)),"Due soon","OK"))))))))</f>
        <v/>
      </c>
      <c r="P35">
        <f>""</f>
        <v/>
      </c>
      <c r="Q35">
        <f>""</f>
        <v/>
      </c>
      <c r="R35">
        <f>""</f>
        <v/>
      </c>
      <c r="S35">
        <f>""</f>
        <v/>
      </c>
      <c r="T35">
        <f>""</f>
        <v/>
      </c>
    </row>
    <row r="36">
      <c r="A36" s="18" t="n"/>
      <c r="B36" s="18" t="n"/>
      <c r="C36" s="18" t="n"/>
      <c r="D36" s="18" t="n"/>
      <c r="E36" s="29" t="n"/>
      <c r="F36" s="18" t="n"/>
      <c r="G36" s="30" t="n"/>
      <c r="H36" s="21" t="n"/>
      <c r="I36" s="18" t="n"/>
      <c r="J36" s="18" t="n"/>
      <c r="K36" s="30" t="n"/>
      <c r="L36" s="18" t="n"/>
      <c r="M36" s="23">
        <f>IF(A36="","",IF(OR(E36="",H36=""),"",IFERROR(E36*H36,"")))</f>
        <v/>
      </c>
      <c r="N36" s="8">
        <f>IF(A36="","",IF(COUNTIF($A$5:$A$154,A36)&gt;1,"Review: duplicate ID",IF(OR(B36="",C36="",D36="",E36="",G36="",I36="",J36=""),"Review: required field",IF(AND(OR(J36="Assigned to Unit",J36="Issued"),F36=""),"Review: unit missing",IF(AND(J36="In Stock",F36&lt;&gt;""),"Review: unit on stock item",IF(OR(J36="Damaged",J36="Missing"),"Review: exception status",IF(AND(J36&lt;&gt;"Retired",K36&lt;&gt;"",K36&lt;TODAY()),"Review: overdue",IF(AND(J36&lt;&gt;"Retired",K36&lt;&gt;"",K36&lt;=TODAY()+IFERROR('Assumptions'!$B$4,0)),"Due soon","OK"))))))))</f>
        <v/>
      </c>
      <c r="P36">
        <f>""</f>
        <v/>
      </c>
      <c r="Q36">
        <f>""</f>
        <v/>
      </c>
      <c r="R36">
        <f>""</f>
        <v/>
      </c>
      <c r="S36">
        <f>""</f>
        <v/>
      </c>
      <c r="T36">
        <f>""</f>
        <v/>
      </c>
    </row>
    <row r="37">
      <c r="A37" s="18" t="n"/>
      <c r="B37" s="18" t="n"/>
      <c r="C37" s="18" t="n"/>
      <c r="D37" s="18" t="n"/>
      <c r="E37" s="29" t="n"/>
      <c r="F37" s="18" t="n"/>
      <c r="G37" s="30" t="n"/>
      <c r="H37" s="21" t="n"/>
      <c r="I37" s="18" t="n"/>
      <c r="J37" s="18" t="n"/>
      <c r="K37" s="30" t="n"/>
      <c r="L37" s="18" t="n"/>
      <c r="M37" s="22">
        <f>IF(A37="","",IF(OR(E37="",H37=""),"",IFERROR(E37*H37,"")))</f>
        <v/>
      </c>
      <c r="N37" s="4">
        <f>IF(A37="","",IF(COUNTIF($A$5:$A$154,A37)&gt;1,"Review: duplicate ID",IF(OR(B37="",C37="",D37="",E37="",G37="",I37="",J37=""),"Review: required field",IF(AND(OR(J37="Assigned to Unit",J37="Issued"),F37=""),"Review: unit missing",IF(AND(J37="In Stock",F37&lt;&gt;""),"Review: unit on stock item",IF(OR(J37="Damaged",J37="Missing"),"Review: exception status",IF(AND(J37&lt;&gt;"Retired",K37&lt;&gt;"",K37&lt;TODAY()),"Review: overdue",IF(AND(J37&lt;&gt;"Retired",K37&lt;&gt;"",K37&lt;=TODAY()+IFERROR('Assumptions'!$B$4,0)),"Due soon","OK"))))))))</f>
        <v/>
      </c>
      <c r="P37">
        <f>""</f>
        <v/>
      </c>
      <c r="Q37">
        <f>""</f>
        <v/>
      </c>
      <c r="R37">
        <f>""</f>
        <v/>
      </c>
      <c r="S37">
        <f>""</f>
        <v/>
      </c>
      <c r="T37">
        <f>""</f>
        <v/>
      </c>
    </row>
    <row r="38">
      <c r="A38" s="18" t="n"/>
      <c r="B38" s="18" t="n"/>
      <c r="C38" s="18" t="n"/>
      <c r="D38" s="18" t="n"/>
      <c r="E38" s="29" t="n"/>
      <c r="F38" s="18" t="n"/>
      <c r="G38" s="30" t="n"/>
      <c r="H38" s="21" t="n"/>
      <c r="I38" s="18" t="n"/>
      <c r="J38" s="18" t="n"/>
      <c r="K38" s="30" t="n"/>
      <c r="L38" s="18" t="n"/>
      <c r="M38" s="23">
        <f>IF(A38="","",IF(OR(E38="",H38=""),"",IFERROR(E38*H38,"")))</f>
        <v/>
      </c>
      <c r="N38" s="8">
        <f>IF(A38="","",IF(COUNTIF($A$5:$A$154,A38)&gt;1,"Review: duplicate ID",IF(OR(B38="",C38="",D38="",E38="",G38="",I38="",J38=""),"Review: required field",IF(AND(OR(J38="Assigned to Unit",J38="Issued"),F38=""),"Review: unit missing",IF(AND(J38="In Stock",F38&lt;&gt;""),"Review: unit on stock item",IF(OR(J38="Damaged",J38="Missing"),"Review: exception status",IF(AND(J38&lt;&gt;"Retired",K38&lt;&gt;"",K38&lt;TODAY()),"Review: overdue",IF(AND(J38&lt;&gt;"Retired",K38&lt;&gt;"",K38&lt;=TODAY()+IFERROR('Assumptions'!$B$4,0)),"Due soon","OK"))))))))</f>
        <v/>
      </c>
      <c r="P38">
        <f>""</f>
        <v/>
      </c>
      <c r="Q38">
        <f>""</f>
        <v/>
      </c>
      <c r="R38">
        <f>""</f>
        <v/>
      </c>
      <c r="S38">
        <f>""</f>
        <v/>
      </c>
      <c r="T38">
        <f>""</f>
        <v/>
      </c>
    </row>
    <row r="39">
      <c r="A39" s="18" t="n"/>
      <c r="B39" s="18" t="n"/>
      <c r="C39" s="18" t="n"/>
      <c r="D39" s="18" t="n"/>
      <c r="E39" s="29" t="n"/>
      <c r="F39" s="18" t="n"/>
      <c r="G39" s="30" t="n"/>
      <c r="H39" s="21" t="n"/>
      <c r="I39" s="18" t="n"/>
      <c r="J39" s="18" t="n"/>
      <c r="K39" s="30" t="n"/>
      <c r="L39" s="18" t="n"/>
      <c r="M39" s="22">
        <f>IF(A39="","",IF(OR(E39="",H39=""),"",IFERROR(E39*H39,"")))</f>
        <v/>
      </c>
      <c r="N39" s="4">
        <f>IF(A39="","",IF(COUNTIF($A$5:$A$154,A39)&gt;1,"Review: duplicate ID",IF(OR(B39="",C39="",D39="",E39="",G39="",I39="",J39=""),"Review: required field",IF(AND(OR(J39="Assigned to Unit",J39="Issued"),F39=""),"Review: unit missing",IF(AND(J39="In Stock",F39&lt;&gt;""),"Review: unit on stock item",IF(OR(J39="Damaged",J39="Missing"),"Review: exception status",IF(AND(J39&lt;&gt;"Retired",K39&lt;&gt;"",K39&lt;TODAY()),"Review: overdue",IF(AND(J39&lt;&gt;"Retired",K39&lt;&gt;"",K39&lt;=TODAY()+IFERROR('Assumptions'!$B$4,0)),"Due soon","OK"))))))))</f>
        <v/>
      </c>
      <c r="P39">
        <f>""</f>
        <v/>
      </c>
      <c r="Q39">
        <f>""</f>
        <v/>
      </c>
      <c r="R39">
        <f>""</f>
        <v/>
      </c>
      <c r="S39">
        <f>""</f>
        <v/>
      </c>
      <c r="T39">
        <f>""</f>
        <v/>
      </c>
    </row>
    <row r="40">
      <c r="A40" s="18" t="n"/>
      <c r="B40" s="18" t="n"/>
      <c r="C40" s="18" t="n"/>
      <c r="D40" s="18" t="n"/>
      <c r="E40" s="29" t="n"/>
      <c r="F40" s="18" t="n"/>
      <c r="G40" s="30" t="n"/>
      <c r="H40" s="21" t="n"/>
      <c r="I40" s="18" t="n"/>
      <c r="J40" s="18" t="n"/>
      <c r="K40" s="30" t="n"/>
      <c r="L40" s="18" t="n"/>
      <c r="M40" s="23">
        <f>IF(A40="","",IF(OR(E40="",H40=""),"",IFERROR(E40*H40,"")))</f>
        <v/>
      </c>
      <c r="N40" s="8">
        <f>IF(A40="","",IF(COUNTIF($A$5:$A$154,A40)&gt;1,"Review: duplicate ID",IF(OR(B40="",C40="",D40="",E40="",G40="",I40="",J40=""),"Review: required field",IF(AND(OR(J40="Assigned to Unit",J40="Issued"),F40=""),"Review: unit missing",IF(AND(J40="In Stock",F40&lt;&gt;""),"Review: unit on stock item",IF(OR(J40="Damaged",J40="Missing"),"Review: exception status",IF(AND(J40&lt;&gt;"Retired",K40&lt;&gt;"",K40&lt;TODAY()),"Review: overdue",IF(AND(J40&lt;&gt;"Retired",K40&lt;&gt;"",K40&lt;=TODAY()+IFERROR('Assumptions'!$B$4,0)),"Due soon","OK"))))))))</f>
        <v/>
      </c>
      <c r="P40">
        <f>""</f>
        <v/>
      </c>
      <c r="Q40">
        <f>""</f>
        <v/>
      </c>
      <c r="R40">
        <f>""</f>
        <v/>
      </c>
      <c r="S40">
        <f>""</f>
        <v/>
      </c>
      <c r="T40">
        <f>""</f>
        <v/>
      </c>
    </row>
    <row r="41">
      <c r="A41" s="18" t="n"/>
      <c r="B41" s="18" t="n"/>
      <c r="C41" s="18" t="n"/>
      <c r="D41" s="18" t="n"/>
      <c r="E41" s="29" t="n"/>
      <c r="F41" s="18" t="n"/>
      <c r="G41" s="30" t="n"/>
      <c r="H41" s="21" t="n"/>
      <c r="I41" s="18" t="n"/>
      <c r="J41" s="18" t="n"/>
      <c r="K41" s="30" t="n"/>
      <c r="L41" s="18" t="n"/>
      <c r="M41" s="22">
        <f>IF(A41="","",IF(OR(E41="",H41=""),"",IFERROR(E41*H41,"")))</f>
        <v/>
      </c>
      <c r="N41" s="4">
        <f>IF(A41="","",IF(COUNTIF($A$5:$A$154,A41)&gt;1,"Review: duplicate ID",IF(OR(B41="",C41="",D41="",E41="",G41="",I41="",J41=""),"Review: required field",IF(AND(OR(J41="Assigned to Unit",J41="Issued"),F41=""),"Review: unit missing",IF(AND(J41="In Stock",F41&lt;&gt;""),"Review: unit on stock item",IF(OR(J41="Damaged",J41="Missing"),"Review: exception status",IF(AND(J41&lt;&gt;"Retired",K41&lt;&gt;"",K41&lt;TODAY()),"Review: overdue",IF(AND(J41&lt;&gt;"Retired",K41&lt;&gt;"",K41&lt;=TODAY()+IFERROR('Assumptions'!$B$4,0)),"Due soon","OK"))))))))</f>
        <v/>
      </c>
      <c r="P41">
        <f>""</f>
        <v/>
      </c>
      <c r="Q41">
        <f>""</f>
        <v/>
      </c>
      <c r="R41">
        <f>""</f>
        <v/>
      </c>
      <c r="S41">
        <f>""</f>
        <v/>
      </c>
      <c r="T41">
        <f>""</f>
        <v/>
      </c>
    </row>
    <row r="42">
      <c r="A42" s="18" t="n"/>
      <c r="B42" s="18" t="n"/>
      <c r="C42" s="18" t="n"/>
      <c r="D42" s="18" t="n"/>
      <c r="E42" s="29" t="n"/>
      <c r="F42" s="18" t="n"/>
      <c r="G42" s="30" t="n"/>
      <c r="H42" s="21" t="n"/>
      <c r="I42" s="18" t="n"/>
      <c r="J42" s="18" t="n"/>
      <c r="K42" s="30" t="n"/>
      <c r="L42" s="18" t="n"/>
      <c r="M42" s="23">
        <f>IF(A42="","",IF(OR(E42="",H42=""),"",IFERROR(E42*H42,"")))</f>
        <v/>
      </c>
      <c r="N42" s="8">
        <f>IF(A42="","",IF(COUNTIF($A$5:$A$154,A42)&gt;1,"Review: duplicate ID",IF(OR(B42="",C42="",D42="",E42="",G42="",I42="",J42=""),"Review: required field",IF(AND(OR(J42="Assigned to Unit",J42="Issued"),F42=""),"Review: unit missing",IF(AND(J42="In Stock",F42&lt;&gt;""),"Review: unit on stock item",IF(OR(J42="Damaged",J42="Missing"),"Review: exception status",IF(AND(J42&lt;&gt;"Retired",K42&lt;&gt;"",K42&lt;TODAY()),"Review: overdue",IF(AND(J42&lt;&gt;"Retired",K42&lt;&gt;"",K42&lt;=TODAY()+IFERROR('Assumptions'!$B$4,0)),"Due soon","OK"))))))))</f>
        <v/>
      </c>
      <c r="P42">
        <f>""</f>
        <v/>
      </c>
      <c r="Q42">
        <f>""</f>
        <v/>
      </c>
      <c r="R42">
        <f>""</f>
        <v/>
      </c>
      <c r="S42">
        <f>""</f>
        <v/>
      </c>
      <c r="T42">
        <f>""</f>
        <v/>
      </c>
    </row>
    <row r="43">
      <c r="A43" s="18" t="n"/>
      <c r="B43" s="18" t="n"/>
      <c r="C43" s="18" t="n"/>
      <c r="D43" s="18" t="n"/>
      <c r="E43" s="29" t="n"/>
      <c r="F43" s="18" t="n"/>
      <c r="G43" s="30" t="n"/>
      <c r="H43" s="21" t="n"/>
      <c r="I43" s="18" t="n"/>
      <c r="J43" s="18" t="n"/>
      <c r="K43" s="30" t="n"/>
      <c r="L43" s="18" t="n"/>
      <c r="M43" s="22">
        <f>IF(A43="","",IF(OR(E43="",H43=""),"",IFERROR(E43*H43,"")))</f>
        <v/>
      </c>
      <c r="N43" s="4">
        <f>IF(A43="","",IF(COUNTIF($A$5:$A$154,A43)&gt;1,"Review: duplicate ID",IF(OR(B43="",C43="",D43="",E43="",G43="",I43="",J43=""),"Review: required field",IF(AND(OR(J43="Assigned to Unit",J43="Issued"),F43=""),"Review: unit missing",IF(AND(J43="In Stock",F43&lt;&gt;""),"Review: unit on stock item",IF(OR(J43="Damaged",J43="Missing"),"Review: exception status",IF(AND(J43&lt;&gt;"Retired",K43&lt;&gt;"",K43&lt;TODAY()),"Review: overdue",IF(AND(J43&lt;&gt;"Retired",K43&lt;&gt;"",K43&lt;=TODAY()+IFERROR('Assumptions'!$B$4,0)),"Due soon","OK"))))))))</f>
        <v/>
      </c>
      <c r="P43">
        <f>""</f>
        <v/>
      </c>
      <c r="Q43">
        <f>""</f>
        <v/>
      </c>
      <c r="R43">
        <f>""</f>
        <v/>
      </c>
      <c r="S43">
        <f>""</f>
        <v/>
      </c>
      <c r="T43">
        <f>""</f>
        <v/>
      </c>
    </row>
    <row r="44">
      <c r="A44" s="18" t="n"/>
      <c r="B44" s="18" t="n"/>
      <c r="C44" s="18" t="n"/>
      <c r="D44" s="18" t="n"/>
      <c r="E44" s="29" t="n"/>
      <c r="F44" s="18" t="n"/>
      <c r="G44" s="30" t="n"/>
      <c r="H44" s="21" t="n"/>
      <c r="I44" s="18" t="n"/>
      <c r="J44" s="18" t="n"/>
      <c r="K44" s="30" t="n"/>
      <c r="L44" s="18" t="n"/>
      <c r="M44" s="23">
        <f>IF(A44="","",IF(OR(E44="",H44=""),"",IFERROR(E44*H44,"")))</f>
        <v/>
      </c>
      <c r="N44" s="8">
        <f>IF(A44="","",IF(COUNTIF($A$5:$A$154,A44)&gt;1,"Review: duplicate ID",IF(OR(B44="",C44="",D44="",E44="",G44="",I44="",J44=""),"Review: required field",IF(AND(OR(J44="Assigned to Unit",J44="Issued"),F44=""),"Review: unit missing",IF(AND(J44="In Stock",F44&lt;&gt;""),"Review: unit on stock item",IF(OR(J44="Damaged",J44="Missing"),"Review: exception status",IF(AND(J44&lt;&gt;"Retired",K44&lt;&gt;"",K44&lt;TODAY()),"Review: overdue",IF(AND(J44&lt;&gt;"Retired",K44&lt;&gt;"",K44&lt;=TODAY()+IFERROR('Assumptions'!$B$4,0)),"Due soon","OK"))))))))</f>
        <v/>
      </c>
      <c r="P44">
        <f>""</f>
        <v/>
      </c>
      <c r="Q44">
        <f>""</f>
        <v/>
      </c>
      <c r="R44">
        <f>""</f>
        <v/>
      </c>
      <c r="S44">
        <f>""</f>
        <v/>
      </c>
      <c r="T44">
        <f>""</f>
        <v/>
      </c>
    </row>
    <row r="45">
      <c r="A45" s="18" t="n"/>
      <c r="B45" s="18" t="n"/>
      <c r="C45" s="18" t="n"/>
      <c r="D45" s="18" t="n"/>
      <c r="E45" s="29" t="n"/>
      <c r="F45" s="18" t="n"/>
      <c r="G45" s="30" t="n"/>
      <c r="H45" s="21" t="n"/>
      <c r="I45" s="18" t="n"/>
      <c r="J45" s="18" t="n"/>
      <c r="K45" s="30" t="n"/>
      <c r="L45" s="18" t="n"/>
      <c r="M45" s="22">
        <f>IF(A45="","",IF(OR(E45="",H45=""),"",IFERROR(E45*H45,"")))</f>
        <v/>
      </c>
      <c r="N45" s="4">
        <f>IF(A45="","",IF(COUNTIF($A$5:$A$154,A45)&gt;1,"Review: duplicate ID",IF(OR(B45="",C45="",D45="",E45="",G45="",I45="",J45=""),"Review: required field",IF(AND(OR(J45="Assigned to Unit",J45="Issued"),F45=""),"Review: unit missing",IF(AND(J45="In Stock",F45&lt;&gt;""),"Review: unit on stock item",IF(OR(J45="Damaged",J45="Missing"),"Review: exception status",IF(AND(J45&lt;&gt;"Retired",K45&lt;&gt;"",K45&lt;TODAY()),"Review: overdue",IF(AND(J45&lt;&gt;"Retired",K45&lt;&gt;"",K45&lt;=TODAY()+IFERROR('Assumptions'!$B$4,0)),"Due soon","OK"))))))))</f>
        <v/>
      </c>
      <c r="P45">
        <f>""</f>
        <v/>
      </c>
      <c r="Q45">
        <f>""</f>
        <v/>
      </c>
      <c r="R45">
        <f>""</f>
        <v/>
      </c>
      <c r="S45">
        <f>""</f>
        <v/>
      </c>
      <c r="T45">
        <f>""</f>
        <v/>
      </c>
    </row>
    <row r="46">
      <c r="A46" s="18" t="n"/>
      <c r="B46" s="18" t="n"/>
      <c r="C46" s="18" t="n"/>
      <c r="D46" s="18" t="n"/>
      <c r="E46" s="29" t="n"/>
      <c r="F46" s="18" t="n"/>
      <c r="G46" s="30" t="n"/>
      <c r="H46" s="21" t="n"/>
      <c r="I46" s="18" t="n"/>
      <c r="J46" s="18" t="n"/>
      <c r="K46" s="30" t="n"/>
      <c r="L46" s="18" t="n"/>
      <c r="M46" s="23">
        <f>IF(A46="","",IF(OR(E46="",H46=""),"",IFERROR(E46*H46,"")))</f>
        <v/>
      </c>
      <c r="N46" s="8">
        <f>IF(A46="","",IF(COUNTIF($A$5:$A$154,A46)&gt;1,"Review: duplicate ID",IF(OR(B46="",C46="",D46="",E46="",G46="",I46="",J46=""),"Review: required field",IF(AND(OR(J46="Assigned to Unit",J46="Issued"),F46=""),"Review: unit missing",IF(AND(J46="In Stock",F46&lt;&gt;""),"Review: unit on stock item",IF(OR(J46="Damaged",J46="Missing"),"Review: exception status",IF(AND(J46&lt;&gt;"Retired",K46&lt;&gt;"",K46&lt;TODAY()),"Review: overdue",IF(AND(J46&lt;&gt;"Retired",K46&lt;&gt;"",K46&lt;=TODAY()+IFERROR('Assumptions'!$B$4,0)),"Due soon","OK"))))))))</f>
        <v/>
      </c>
      <c r="P46">
        <f>""</f>
        <v/>
      </c>
      <c r="Q46">
        <f>""</f>
        <v/>
      </c>
      <c r="R46">
        <f>""</f>
        <v/>
      </c>
      <c r="S46">
        <f>""</f>
        <v/>
      </c>
      <c r="T46">
        <f>""</f>
        <v/>
      </c>
    </row>
    <row r="47">
      <c r="A47" s="18" t="n"/>
      <c r="B47" s="18" t="n"/>
      <c r="C47" s="18" t="n"/>
      <c r="D47" s="18" t="n"/>
      <c r="E47" s="29" t="n"/>
      <c r="F47" s="18" t="n"/>
      <c r="G47" s="30" t="n"/>
      <c r="H47" s="21" t="n"/>
      <c r="I47" s="18" t="n"/>
      <c r="J47" s="18" t="n"/>
      <c r="K47" s="30" t="n"/>
      <c r="L47" s="18" t="n"/>
      <c r="M47" s="22">
        <f>IF(A47="","",IF(OR(E47="",H47=""),"",IFERROR(E47*H47,"")))</f>
        <v/>
      </c>
      <c r="N47" s="4">
        <f>IF(A47="","",IF(COUNTIF($A$5:$A$154,A47)&gt;1,"Review: duplicate ID",IF(OR(B47="",C47="",D47="",E47="",G47="",I47="",J47=""),"Review: required field",IF(AND(OR(J47="Assigned to Unit",J47="Issued"),F47=""),"Review: unit missing",IF(AND(J47="In Stock",F47&lt;&gt;""),"Review: unit on stock item",IF(OR(J47="Damaged",J47="Missing"),"Review: exception status",IF(AND(J47&lt;&gt;"Retired",K47&lt;&gt;"",K47&lt;TODAY()),"Review: overdue",IF(AND(J47&lt;&gt;"Retired",K47&lt;&gt;"",K47&lt;=TODAY()+IFERROR('Assumptions'!$B$4,0)),"Due soon","OK"))))))))</f>
        <v/>
      </c>
      <c r="P47">
        <f>""</f>
        <v/>
      </c>
      <c r="Q47">
        <f>""</f>
        <v/>
      </c>
      <c r="R47">
        <f>""</f>
        <v/>
      </c>
      <c r="S47">
        <f>""</f>
        <v/>
      </c>
      <c r="T47">
        <f>""</f>
        <v/>
      </c>
    </row>
    <row r="48">
      <c r="A48" s="18" t="n"/>
      <c r="B48" s="18" t="n"/>
      <c r="C48" s="18" t="n"/>
      <c r="D48" s="18" t="n"/>
      <c r="E48" s="29" t="n"/>
      <c r="F48" s="18" t="n"/>
      <c r="G48" s="30" t="n"/>
      <c r="H48" s="21" t="n"/>
      <c r="I48" s="18" t="n"/>
      <c r="J48" s="18" t="n"/>
      <c r="K48" s="30" t="n"/>
      <c r="L48" s="18" t="n"/>
      <c r="M48" s="23">
        <f>IF(A48="","",IF(OR(E48="",H48=""),"",IFERROR(E48*H48,"")))</f>
        <v/>
      </c>
      <c r="N48" s="8">
        <f>IF(A48="","",IF(COUNTIF($A$5:$A$154,A48)&gt;1,"Review: duplicate ID",IF(OR(B48="",C48="",D48="",E48="",G48="",I48="",J48=""),"Review: required field",IF(AND(OR(J48="Assigned to Unit",J48="Issued"),F48=""),"Review: unit missing",IF(AND(J48="In Stock",F48&lt;&gt;""),"Review: unit on stock item",IF(OR(J48="Damaged",J48="Missing"),"Review: exception status",IF(AND(J48&lt;&gt;"Retired",K48&lt;&gt;"",K48&lt;TODAY()),"Review: overdue",IF(AND(J48&lt;&gt;"Retired",K48&lt;&gt;"",K48&lt;=TODAY()+IFERROR('Assumptions'!$B$4,0)),"Due soon","OK"))))))))</f>
        <v/>
      </c>
      <c r="P48">
        <f>""</f>
        <v/>
      </c>
      <c r="Q48">
        <f>""</f>
        <v/>
      </c>
      <c r="R48">
        <f>""</f>
        <v/>
      </c>
      <c r="S48">
        <f>""</f>
        <v/>
      </c>
      <c r="T48">
        <f>""</f>
        <v/>
      </c>
    </row>
    <row r="49">
      <c r="A49" s="18" t="n"/>
      <c r="B49" s="18" t="n"/>
      <c r="C49" s="18" t="n"/>
      <c r="D49" s="18" t="n"/>
      <c r="E49" s="29" t="n"/>
      <c r="F49" s="18" t="n"/>
      <c r="G49" s="30" t="n"/>
      <c r="H49" s="21" t="n"/>
      <c r="I49" s="18" t="n"/>
      <c r="J49" s="18" t="n"/>
      <c r="K49" s="30" t="n"/>
      <c r="L49" s="18" t="n"/>
      <c r="M49" s="22">
        <f>IF(A49="","",IF(OR(E49="",H49=""),"",IFERROR(E49*H49,"")))</f>
        <v/>
      </c>
      <c r="N49" s="4">
        <f>IF(A49="","",IF(COUNTIF($A$5:$A$154,A49)&gt;1,"Review: duplicate ID",IF(OR(B49="",C49="",D49="",E49="",G49="",I49="",J49=""),"Review: required field",IF(AND(OR(J49="Assigned to Unit",J49="Issued"),F49=""),"Review: unit missing",IF(AND(J49="In Stock",F49&lt;&gt;""),"Review: unit on stock item",IF(OR(J49="Damaged",J49="Missing"),"Review: exception status",IF(AND(J49&lt;&gt;"Retired",K49&lt;&gt;"",K49&lt;TODAY()),"Review: overdue",IF(AND(J49&lt;&gt;"Retired",K49&lt;&gt;"",K49&lt;=TODAY()+IFERROR('Assumptions'!$B$4,0)),"Due soon","OK"))))))))</f>
        <v/>
      </c>
      <c r="P49">
        <f>""</f>
        <v/>
      </c>
      <c r="Q49">
        <f>""</f>
        <v/>
      </c>
      <c r="R49">
        <f>""</f>
        <v/>
      </c>
      <c r="S49">
        <f>""</f>
        <v/>
      </c>
      <c r="T49">
        <f>""</f>
        <v/>
      </c>
    </row>
    <row r="50">
      <c r="A50" s="18" t="n"/>
      <c r="B50" s="18" t="n"/>
      <c r="C50" s="18" t="n"/>
      <c r="D50" s="18" t="n"/>
      <c r="E50" s="29" t="n"/>
      <c r="F50" s="18" t="n"/>
      <c r="G50" s="30" t="n"/>
      <c r="H50" s="21" t="n"/>
      <c r="I50" s="18" t="n"/>
      <c r="J50" s="18" t="n"/>
      <c r="K50" s="30" t="n"/>
      <c r="L50" s="18" t="n"/>
      <c r="M50" s="23">
        <f>IF(A50="","",IF(OR(E50="",H50=""),"",IFERROR(E50*H50,"")))</f>
        <v/>
      </c>
      <c r="N50" s="8">
        <f>IF(A50="","",IF(COUNTIF($A$5:$A$154,A50)&gt;1,"Review: duplicate ID",IF(OR(B50="",C50="",D50="",E50="",G50="",I50="",J50=""),"Review: required field",IF(AND(OR(J50="Assigned to Unit",J50="Issued"),F50=""),"Review: unit missing",IF(AND(J50="In Stock",F50&lt;&gt;""),"Review: unit on stock item",IF(OR(J50="Damaged",J50="Missing"),"Review: exception status",IF(AND(J50&lt;&gt;"Retired",K50&lt;&gt;"",K50&lt;TODAY()),"Review: overdue",IF(AND(J50&lt;&gt;"Retired",K50&lt;&gt;"",K50&lt;=TODAY()+IFERROR('Assumptions'!$B$4,0)),"Due soon","OK"))))))))</f>
        <v/>
      </c>
      <c r="P50">
        <f>""</f>
        <v/>
      </c>
      <c r="Q50">
        <f>""</f>
        <v/>
      </c>
      <c r="R50">
        <f>""</f>
        <v/>
      </c>
      <c r="S50">
        <f>""</f>
        <v/>
      </c>
      <c r="T50">
        <f>""</f>
        <v/>
      </c>
    </row>
    <row r="51">
      <c r="A51" s="18" t="n"/>
      <c r="B51" s="18" t="n"/>
      <c r="C51" s="18" t="n"/>
      <c r="D51" s="18" t="n"/>
      <c r="E51" s="29" t="n"/>
      <c r="F51" s="18" t="n"/>
      <c r="G51" s="30" t="n"/>
      <c r="H51" s="21" t="n"/>
      <c r="I51" s="18" t="n"/>
      <c r="J51" s="18" t="n"/>
      <c r="K51" s="30" t="n"/>
      <c r="L51" s="18" t="n"/>
      <c r="M51" s="22">
        <f>IF(A51="","",IF(OR(E51="",H51=""),"",IFERROR(E51*H51,"")))</f>
        <v/>
      </c>
      <c r="N51" s="4">
        <f>IF(A51="","",IF(COUNTIF($A$5:$A$154,A51)&gt;1,"Review: duplicate ID",IF(OR(B51="",C51="",D51="",E51="",G51="",I51="",J51=""),"Review: required field",IF(AND(OR(J51="Assigned to Unit",J51="Issued"),F51=""),"Review: unit missing",IF(AND(J51="In Stock",F51&lt;&gt;""),"Review: unit on stock item",IF(OR(J51="Damaged",J51="Missing"),"Review: exception status",IF(AND(J51&lt;&gt;"Retired",K51&lt;&gt;"",K51&lt;TODAY()),"Review: overdue",IF(AND(J51&lt;&gt;"Retired",K51&lt;&gt;"",K51&lt;=TODAY()+IFERROR('Assumptions'!$B$4,0)),"Due soon","OK"))))))))</f>
        <v/>
      </c>
      <c r="P51">
        <f>""</f>
        <v/>
      </c>
      <c r="Q51">
        <f>""</f>
        <v/>
      </c>
      <c r="R51">
        <f>""</f>
        <v/>
      </c>
      <c r="S51">
        <f>""</f>
        <v/>
      </c>
      <c r="T51">
        <f>""</f>
        <v/>
      </c>
    </row>
    <row r="52">
      <c r="A52" s="18" t="n"/>
      <c r="B52" s="18" t="n"/>
      <c r="C52" s="18" t="n"/>
      <c r="D52" s="18" t="n"/>
      <c r="E52" s="29" t="n"/>
      <c r="F52" s="18" t="n"/>
      <c r="G52" s="30" t="n"/>
      <c r="H52" s="21" t="n"/>
      <c r="I52" s="18" t="n"/>
      <c r="J52" s="18" t="n"/>
      <c r="K52" s="30" t="n"/>
      <c r="L52" s="18" t="n"/>
      <c r="M52" s="23">
        <f>IF(A52="","",IF(OR(E52="",H52=""),"",IFERROR(E52*H52,"")))</f>
        <v/>
      </c>
      <c r="N52" s="8">
        <f>IF(A52="","",IF(COUNTIF($A$5:$A$154,A52)&gt;1,"Review: duplicate ID",IF(OR(B52="",C52="",D52="",E52="",G52="",I52="",J52=""),"Review: required field",IF(AND(OR(J52="Assigned to Unit",J52="Issued"),F52=""),"Review: unit missing",IF(AND(J52="In Stock",F52&lt;&gt;""),"Review: unit on stock item",IF(OR(J52="Damaged",J52="Missing"),"Review: exception status",IF(AND(J52&lt;&gt;"Retired",K52&lt;&gt;"",K52&lt;TODAY()),"Review: overdue",IF(AND(J52&lt;&gt;"Retired",K52&lt;&gt;"",K52&lt;=TODAY()+IFERROR('Assumptions'!$B$4,0)),"Due soon","OK"))))))))</f>
        <v/>
      </c>
      <c r="P52">
        <f>""</f>
        <v/>
      </c>
      <c r="Q52">
        <f>""</f>
        <v/>
      </c>
      <c r="R52">
        <f>""</f>
        <v/>
      </c>
      <c r="S52">
        <f>""</f>
        <v/>
      </c>
      <c r="T52">
        <f>""</f>
        <v/>
      </c>
    </row>
    <row r="53">
      <c r="A53" s="18" t="n"/>
      <c r="B53" s="18" t="n"/>
      <c r="C53" s="18" t="n"/>
      <c r="D53" s="18" t="n"/>
      <c r="E53" s="29" t="n"/>
      <c r="F53" s="18" t="n"/>
      <c r="G53" s="30" t="n"/>
      <c r="H53" s="21" t="n"/>
      <c r="I53" s="18" t="n"/>
      <c r="J53" s="18" t="n"/>
      <c r="K53" s="30" t="n"/>
      <c r="L53" s="18" t="n"/>
      <c r="M53" s="22">
        <f>IF(A53="","",IF(OR(E53="",H53=""),"",IFERROR(E53*H53,"")))</f>
        <v/>
      </c>
      <c r="N53" s="4">
        <f>IF(A53="","",IF(COUNTIF($A$5:$A$154,A53)&gt;1,"Review: duplicate ID",IF(OR(B53="",C53="",D53="",E53="",G53="",I53="",J53=""),"Review: required field",IF(AND(OR(J53="Assigned to Unit",J53="Issued"),F53=""),"Review: unit missing",IF(AND(J53="In Stock",F53&lt;&gt;""),"Review: unit on stock item",IF(OR(J53="Damaged",J53="Missing"),"Review: exception status",IF(AND(J53&lt;&gt;"Retired",K53&lt;&gt;"",K53&lt;TODAY()),"Review: overdue",IF(AND(J53&lt;&gt;"Retired",K53&lt;&gt;"",K53&lt;=TODAY()+IFERROR('Assumptions'!$B$4,0)),"Due soon","OK"))))))))</f>
        <v/>
      </c>
      <c r="P53">
        <f>""</f>
        <v/>
      </c>
      <c r="Q53">
        <f>""</f>
        <v/>
      </c>
      <c r="R53">
        <f>""</f>
        <v/>
      </c>
      <c r="S53">
        <f>""</f>
        <v/>
      </c>
      <c r="T53">
        <f>""</f>
        <v/>
      </c>
    </row>
    <row r="54">
      <c r="A54" s="18" t="n"/>
      <c r="B54" s="18" t="n"/>
      <c r="C54" s="18" t="n"/>
      <c r="D54" s="18" t="n"/>
      <c r="E54" s="29" t="n"/>
      <c r="F54" s="18" t="n"/>
      <c r="G54" s="30" t="n"/>
      <c r="H54" s="21" t="n"/>
      <c r="I54" s="18" t="n"/>
      <c r="J54" s="18" t="n"/>
      <c r="K54" s="30" t="n"/>
      <c r="L54" s="18" t="n"/>
      <c r="M54" s="23">
        <f>IF(A54="","",IF(OR(E54="",H54=""),"",IFERROR(E54*H54,"")))</f>
        <v/>
      </c>
      <c r="N54" s="8">
        <f>IF(A54="","",IF(COUNTIF($A$5:$A$154,A54)&gt;1,"Review: duplicate ID",IF(OR(B54="",C54="",D54="",E54="",G54="",I54="",J54=""),"Review: required field",IF(AND(OR(J54="Assigned to Unit",J54="Issued"),F54=""),"Review: unit missing",IF(AND(J54="In Stock",F54&lt;&gt;""),"Review: unit on stock item",IF(OR(J54="Damaged",J54="Missing"),"Review: exception status",IF(AND(J54&lt;&gt;"Retired",K54&lt;&gt;"",K54&lt;TODAY()),"Review: overdue",IF(AND(J54&lt;&gt;"Retired",K54&lt;&gt;"",K54&lt;=TODAY()+IFERROR('Assumptions'!$B$4,0)),"Due soon","OK"))))))))</f>
        <v/>
      </c>
      <c r="P54">
        <f>""</f>
        <v/>
      </c>
      <c r="Q54">
        <f>""</f>
        <v/>
      </c>
      <c r="R54">
        <f>""</f>
        <v/>
      </c>
      <c r="S54">
        <f>""</f>
        <v/>
      </c>
      <c r="T54">
        <f>""</f>
        <v/>
      </c>
    </row>
    <row r="55">
      <c r="A55" s="18" t="n"/>
      <c r="B55" s="18" t="n"/>
      <c r="C55" s="18" t="n"/>
      <c r="D55" s="18" t="n"/>
      <c r="E55" s="29" t="n"/>
      <c r="F55" s="18" t="n"/>
      <c r="G55" s="30" t="n"/>
      <c r="H55" s="21" t="n"/>
      <c r="I55" s="18" t="n"/>
      <c r="J55" s="18" t="n"/>
      <c r="K55" s="30" t="n"/>
      <c r="L55" s="18" t="n"/>
      <c r="M55" s="22">
        <f>IF(A55="","",IF(OR(E55="",H55=""),"",IFERROR(E55*H55,"")))</f>
        <v/>
      </c>
      <c r="N55" s="4">
        <f>IF(A55="","",IF(COUNTIF($A$5:$A$154,A55)&gt;1,"Review: duplicate ID",IF(OR(B55="",C55="",D55="",E55="",G55="",I55="",J55=""),"Review: required field",IF(AND(OR(J55="Assigned to Unit",J55="Issued"),F55=""),"Review: unit missing",IF(AND(J55="In Stock",F55&lt;&gt;""),"Review: unit on stock item",IF(OR(J55="Damaged",J55="Missing"),"Review: exception status",IF(AND(J55&lt;&gt;"Retired",K55&lt;&gt;"",K55&lt;TODAY()),"Review: overdue",IF(AND(J55&lt;&gt;"Retired",K55&lt;&gt;"",K55&lt;=TODAY()+IFERROR('Assumptions'!$B$4,0)),"Due soon","OK"))))))))</f>
        <v/>
      </c>
      <c r="P55">
        <f>""</f>
        <v/>
      </c>
      <c r="Q55">
        <f>""</f>
        <v/>
      </c>
      <c r="R55">
        <f>""</f>
        <v/>
      </c>
      <c r="S55">
        <f>""</f>
        <v/>
      </c>
      <c r="T55">
        <f>""</f>
        <v/>
      </c>
    </row>
    <row r="56">
      <c r="A56" s="18" t="n"/>
      <c r="B56" s="18" t="n"/>
      <c r="C56" s="18" t="n"/>
      <c r="D56" s="18" t="n"/>
      <c r="E56" s="29" t="n"/>
      <c r="F56" s="18" t="n"/>
      <c r="G56" s="30" t="n"/>
      <c r="H56" s="21" t="n"/>
      <c r="I56" s="18" t="n"/>
      <c r="J56" s="18" t="n"/>
      <c r="K56" s="30" t="n"/>
      <c r="L56" s="18" t="n"/>
      <c r="M56" s="23">
        <f>IF(A56="","",IF(OR(E56="",H56=""),"",IFERROR(E56*H56,"")))</f>
        <v/>
      </c>
      <c r="N56" s="8">
        <f>IF(A56="","",IF(COUNTIF($A$5:$A$154,A56)&gt;1,"Review: duplicate ID",IF(OR(B56="",C56="",D56="",E56="",G56="",I56="",J56=""),"Review: required field",IF(AND(OR(J56="Assigned to Unit",J56="Issued"),F56=""),"Review: unit missing",IF(AND(J56="In Stock",F56&lt;&gt;""),"Review: unit on stock item",IF(OR(J56="Damaged",J56="Missing"),"Review: exception status",IF(AND(J56&lt;&gt;"Retired",K56&lt;&gt;"",K56&lt;TODAY()),"Review: overdue",IF(AND(J56&lt;&gt;"Retired",K56&lt;&gt;"",K56&lt;=TODAY()+IFERROR('Assumptions'!$B$4,0)),"Due soon","OK"))))))))</f>
        <v/>
      </c>
      <c r="P56">
        <f>""</f>
        <v/>
      </c>
      <c r="Q56">
        <f>""</f>
        <v/>
      </c>
      <c r="R56">
        <f>""</f>
        <v/>
      </c>
      <c r="S56">
        <f>""</f>
        <v/>
      </c>
      <c r="T56">
        <f>""</f>
        <v/>
      </c>
    </row>
    <row r="57">
      <c r="A57" s="18" t="n"/>
      <c r="B57" s="18" t="n"/>
      <c r="C57" s="18" t="n"/>
      <c r="D57" s="18" t="n"/>
      <c r="E57" s="29" t="n"/>
      <c r="F57" s="18" t="n"/>
      <c r="G57" s="30" t="n"/>
      <c r="H57" s="21" t="n"/>
      <c r="I57" s="18" t="n"/>
      <c r="J57" s="18" t="n"/>
      <c r="K57" s="30" t="n"/>
      <c r="L57" s="18" t="n"/>
      <c r="M57" s="22">
        <f>IF(A57="","",IF(OR(E57="",H57=""),"",IFERROR(E57*H57,"")))</f>
        <v/>
      </c>
      <c r="N57" s="4">
        <f>IF(A57="","",IF(COUNTIF($A$5:$A$154,A57)&gt;1,"Review: duplicate ID",IF(OR(B57="",C57="",D57="",E57="",G57="",I57="",J57=""),"Review: required field",IF(AND(OR(J57="Assigned to Unit",J57="Issued"),F57=""),"Review: unit missing",IF(AND(J57="In Stock",F57&lt;&gt;""),"Review: unit on stock item",IF(OR(J57="Damaged",J57="Missing"),"Review: exception status",IF(AND(J57&lt;&gt;"Retired",K57&lt;&gt;"",K57&lt;TODAY()),"Review: overdue",IF(AND(J57&lt;&gt;"Retired",K57&lt;&gt;"",K57&lt;=TODAY()+IFERROR('Assumptions'!$B$4,0)),"Due soon","OK"))))))))</f>
        <v/>
      </c>
      <c r="P57">
        <f>""</f>
        <v/>
      </c>
      <c r="Q57">
        <f>""</f>
        <v/>
      </c>
      <c r="R57">
        <f>""</f>
        <v/>
      </c>
      <c r="S57">
        <f>""</f>
        <v/>
      </c>
      <c r="T57">
        <f>""</f>
        <v/>
      </c>
    </row>
    <row r="58">
      <c r="A58" s="18" t="n"/>
      <c r="B58" s="18" t="n"/>
      <c r="C58" s="18" t="n"/>
      <c r="D58" s="18" t="n"/>
      <c r="E58" s="29" t="n"/>
      <c r="F58" s="18" t="n"/>
      <c r="G58" s="30" t="n"/>
      <c r="H58" s="21" t="n"/>
      <c r="I58" s="18" t="n"/>
      <c r="J58" s="18" t="n"/>
      <c r="K58" s="30" t="n"/>
      <c r="L58" s="18" t="n"/>
      <c r="M58" s="23">
        <f>IF(A58="","",IF(OR(E58="",H58=""),"",IFERROR(E58*H58,"")))</f>
        <v/>
      </c>
      <c r="N58" s="8">
        <f>IF(A58="","",IF(COUNTIF($A$5:$A$154,A58)&gt;1,"Review: duplicate ID",IF(OR(B58="",C58="",D58="",E58="",G58="",I58="",J58=""),"Review: required field",IF(AND(OR(J58="Assigned to Unit",J58="Issued"),F58=""),"Review: unit missing",IF(AND(J58="In Stock",F58&lt;&gt;""),"Review: unit on stock item",IF(OR(J58="Damaged",J58="Missing"),"Review: exception status",IF(AND(J58&lt;&gt;"Retired",K58&lt;&gt;"",K58&lt;TODAY()),"Review: overdue",IF(AND(J58&lt;&gt;"Retired",K58&lt;&gt;"",K58&lt;=TODAY()+IFERROR('Assumptions'!$B$4,0)),"Due soon","OK"))))))))</f>
        <v/>
      </c>
      <c r="P58">
        <f>""</f>
        <v/>
      </c>
      <c r="Q58">
        <f>""</f>
        <v/>
      </c>
      <c r="R58">
        <f>""</f>
        <v/>
      </c>
      <c r="S58">
        <f>""</f>
        <v/>
      </c>
      <c r="T58">
        <f>""</f>
        <v/>
      </c>
    </row>
    <row r="59">
      <c r="A59" s="18" t="n"/>
      <c r="B59" s="18" t="n"/>
      <c r="C59" s="18" t="n"/>
      <c r="D59" s="18" t="n"/>
      <c r="E59" s="29" t="n"/>
      <c r="F59" s="18" t="n"/>
      <c r="G59" s="30" t="n"/>
      <c r="H59" s="21" t="n"/>
      <c r="I59" s="18" t="n"/>
      <c r="J59" s="18" t="n"/>
      <c r="K59" s="30" t="n"/>
      <c r="L59" s="18" t="n"/>
      <c r="M59" s="22">
        <f>IF(A59="","",IF(OR(E59="",H59=""),"",IFERROR(E59*H59,"")))</f>
        <v/>
      </c>
      <c r="N59" s="4">
        <f>IF(A59="","",IF(COUNTIF($A$5:$A$154,A59)&gt;1,"Review: duplicate ID",IF(OR(B59="",C59="",D59="",E59="",G59="",I59="",J59=""),"Review: required field",IF(AND(OR(J59="Assigned to Unit",J59="Issued"),F59=""),"Review: unit missing",IF(AND(J59="In Stock",F59&lt;&gt;""),"Review: unit on stock item",IF(OR(J59="Damaged",J59="Missing"),"Review: exception status",IF(AND(J59&lt;&gt;"Retired",K59&lt;&gt;"",K59&lt;TODAY()),"Review: overdue",IF(AND(J59&lt;&gt;"Retired",K59&lt;&gt;"",K59&lt;=TODAY()+IFERROR('Assumptions'!$B$4,0)),"Due soon","OK"))))))))</f>
        <v/>
      </c>
      <c r="P59">
        <f>""</f>
        <v/>
      </c>
      <c r="Q59">
        <f>""</f>
        <v/>
      </c>
      <c r="R59">
        <f>""</f>
        <v/>
      </c>
      <c r="S59">
        <f>""</f>
        <v/>
      </c>
      <c r="T59">
        <f>""</f>
        <v/>
      </c>
    </row>
    <row r="60">
      <c r="A60" s="18" t="n"/>
      <c r="B60" s="18" t="n"/>
      <c r="C60" s="18" t="n"/>
      <c r="D60" s="18" t="n"/>
      <c r="E60" s="29" t="n"/>
      <c r="F60" s="18" t="n"/>
      <c r="G60" s="30" t="n"/>
      <c r="H60" s="21" t="n"/>
      <c r="I60" s="18" t="n"/>
      <c r="J60" s="18" t="n"/>
      <c r="K60" s="30" t="n"/>
      <c r="L60" s="18" t="n"/>
      <c r="M60" s="23">
        <f>IF(A60="","",IF(OR(E60="",H60=""),"",IFERROR(E60*H60,"")))</f>
        <v/>
      </c>
      <c r="N60" s="8">
        <f>IF(A60="","",IF(COUNTIF($A$5:$A$154,A60)&gt;1,"Review: duplicate ID",IF(OR(B60="",C60="",D60="",E60="",G60="",I60="",J60=""),"Review: required field",IF(AND(OR(J60="Assigned to Unit",J60="Issued"),F60=""),"Review: unit missing",IF(AND(J60="In Stock",F60&lt;&gt;""),"Review: unit on stock item",IF(OR(J60="Damaged",J60="Missing"),"Review: exception status",IF(AND(J60&lt;&gt;"Retired",K60&lt;&gt;"",K60&lt;TODAY()),"Review: overdue",IF(AND(J60&lt;&gt;"Retired",K60&lt;&gt;"",K60&lt;=TODAY()+IFERROR('Assumptions'!$B$4,0)),"Due soon","OK"))))))))</f>
        <v/>
      </c>
      <c r="P60">
        <f>""</f>
        <v/>
      </c>
      <c r="Q60">
        <f>""</f>
        <v/>
      </c>
      <c r="R60">
        <f>""</f>
        <v/>
      </c>
      <c r="S60">
        <f>""</f>
        <v/>
      </c>
      <c r="T60">
        <f>""</f>
        <v/>
      </c>
    </row>
    <row r="61">
      <c r="A61" s="18" t="n"/>
      <c r="B61" s="18" t="n"/>
      <c r="C61" s="18" t="n"/>
      <c r="D61" s="18" t="n"/>
      <c r="E61" s="29" t="n"/>
      <c r="F61" s="18" t="n"/>
      <c r="G61" s="30" t="n"/>
      <c r="H61" s="21" t="n"/>
      <c r="I61" s="18" t="n"/>
      <c r="J61" s="18" t="n"/>
      <c r="K61" s="30" t="n"/>
      <c r="L61" s="18" t="n"/>
      <c r="M61" s="22">
        <f>IF(A61="","",IF(OR(E61="",H61=""),"",IFERROR(E61*H61,"")))</f>
        <v/>
      </c>
      <c r="N61" s="4">
        <f>IF(A61="","",IF(COUNTIF($A$5:$A$154,A61)&gt;1,"Review: duplicate ID",IF(OR(B61="",C61="",D61="",E61="",G61="",I61="",J61=""),"Review: required field",IF(AND(OR(J61="Assigned to Unit",J61="Issued"),F61=""),"Review: unit missing",IF(AND(J61="In Stock",F61&lt;&gt;""),"Review: unit on stock item",IF(OR(J61="Damaged",J61="Missing"),"Review: exception status",IF(AND(J61&lt;&gt;"Retired",K61&lt;&gt;"",K61&lt;TODAY()),"Review: overdue",IF(AND(J61&lt;&gt;"Retired",K61&lt;&gt;"",K61&lt;=TODAY()+IFERROR('Assumptions'!$B$4,0)),"Due soon","OK"))))))))</f>
        <v/>
      </c>
      <c r="P61">
        <f>""</f>
        <v/>
      </c>
      <c r="Q61">
        <f>""</f>
        <v/>
      </c>
      <c r="R61">
        <f>""</f>
        <v/>
      </c>
      <c r="S61">
        <f>""</f>
        <v/>
      </c>
      <c r="T61">
        <f>""</f>
        <v/>
      </c>
    </row>
    <row r="62">
      <c r="A62" s="18" t="n"/>
      <c r="B62" s="18" t="n"/>
      <c r="C62" s="18" t="n"/>
      <c r="D62" s="18" t="n"/>
      <c r="E62" s="29" t="n"/>
      <c r="F62" s="18" t="n"/>
      <c r="G62" s="30" t="n"/>
      <c r="H62" s="21" t="n"/>
      <c r="I62" s="18" t="n"/>
      <c r="J62" s="18" t="n"/>
      <c r="K62" s="30" t="n"/>
      <c r="L62" s="18" t="n"/>
      <c r="M62" s="23">
        <f>IF(A62="","",IF(OR(E62="",H62=""),"",IFERROR(E62*H62,"")))</f>
        <v/>
      </c>
      <c r="N62" s="8">
        <f>IF(A62="","",IF(COUNTIF($A$5:$A$154,A62)&gt;1,"Review: duplicate ID",IF(OR(B62="",C62="",D62="",E62="",G62="",I62="",J62=""),"Review: required field",IF(AND(OR(J62="Assigned to Unit",J62="Issued"),F62=""),"Review: unit missing",IF(AND(J62="In Stock",F62&lt;&gt;""),"Review: unit on stock item",IF(OR(J62="Damaged",J62="Missing"),"Review: exception status",IF(AND(J62&lt;&gt;"Retired",K62&lt;&gt;"",K62&lt;TODAY()),"Review: overdue",IF(AND(J62&lt;&gt;"Retired",K62&lt;&gt;"",K62&lt;=TODAY()+IFERROR('Assumptions'!$B$4,0)),"Due soon","OK"))))))))</f>
        <v/>
      </c>
      <c r="P62">
        <f>""</f>
        <v/>
      </c>
      <c r="Q62">
        <f>""</f>
        <v/>
      </c>
      <c r="R62">
        <f>""</f>
        <v/>
      </c>
      <c r="S62">
        <f>""</f>
        <v/>
      </c>
      <c r="T62">
        <f>""</f>
        <v/>
      </c>
    </row>
    <row r="63">
      <c r="A63" s="18" t="n"/>
      <c r="B63" s="18" t="n"/>
      <c r="C63" s="18" t="n"/>
      <c r="D63" s="18" t="n"/>
      <c r="E63" s="29" t="n"/>
      <c r="F63" s="18" t="n"/>
      <c r="G63" s="30" t="n"/>
      <c r="H63" s="21" t="n"/>
      <c r="I63" s="18" t="n"/>
      <c r="J63" s="18" t="n"/>
      <c r="K63" s="30" t="n"/>
      <c r="L63" s="18" t="n"/>
      <c r="M63" s="22">
        <f>IF(A63="","",IF(OR(E63="",H63=""),"",IFERROR(E63*H63,"")))</f>
        <v/>
      </c>
      <c r="N63" s="4">
        <f>IF(A63="","",IF(COUNTIF($A$5:$A$154,A63)&gt;1,"Review: duplicate ID",IF(OR(B63="",C63="",D63="",E63="",G63="",I63="",J63=""),"Review: required field",IF(AND(OR(J63="Assigned to Unit",J63="Issued"),F63=""),"Review: unit missing",IF(AND(J63="In Stock",F63&lt;&gt;""),"Review: unit on stock item",IF(OR(J63="Damaged",J63="Missing"),"Review: exception status",IF(AND(J63&lt;&gt;"Retired",K63&lt;&gt;"",K63&lt;TODAY()),"Review: overdue",IF(AND(J63&lt;&gt;"Retired",K63&lt;&gt;"",K63&lt;=TODAY()+IFERROR('Assumptions'!$B$4,0)),"Due soon","OK"))))))))</f>
        <v/>
      </c>
      <c r="P63">
        <f>""</f>
        <v/>
      </c>
      <c r="Q63">
        <f>""</f>
        <v/>
      </c>
      <c r="R63">
        <f>""</f>
        <v/>
      </c>
      <c r="S63">
        <f>""</f>
        <v/>
      </c>
      <c r="T63">
        <f>""</f>
        <v/>
      </c>
    </row>
    <row r="64">
      <c r="A64" s="18" t="n"/>
      <c r="B64" s="18" t="n"/>
      <c r="C64" s="18" t="n"/>
      <c r="D64" s="18" t="n"/>
      <c r="E64" s="29" t="n"/>
      <c r="F64" s="18" t="n"/>
      <c r="G64" s="30" t="n"/>
      <c r="H64" s="21" t="n"/>
      <c r="I64" s="18" t="n"/>
      <c r="J64" s="18" t="n"/>
      <c r="K64" s="30" t="n"/>
      <c r="L64" s="18" t="n"/>
      <c r="M64" s="23">
        <f>IF(A64="","",IF(OR(E64="",H64=""),"",IFERROR(E64*H64,"")))</f>
        <v/>
      </c>
      <c r="N64" s="8">
        <f>IF(A64="","",IF(COUNTIF($A$5:$A$154,A64)&gt;1,"Review: duplicate ID",IF(OR(B64="",C64="",D64="",E64="",G64="",I64="",J64=""),"Review: required field",IF(AND(OR(J64="Assigned to Unit",J64="Issued"),F64=""),"Review: unit missing",IF(AND(J64="In Stock",F64&lt;&gt;""),"Review: unit on stock item",IF(OR(J64="Damaged",J64="Missing"),"Review: exception status",IF(AND(J64&lt;&gt;"Retired",K64&lt;&gt;"",K64&lt;TODAY()),"Review: overdue",IF(AND(J64&lt;&gt;"Retired",K64&lt;&gt;"",K64&lt;=TODAY()+IFERROR('Assumptions'!$B$4,0)),"Due soon","OK"))))))))</f>
        <v/>
      </c>
      <c r="P64">
        <f>""</f>
        <v/>
      </c>
      <c r="Q64">
        <f>""</f>
        <v/>
      </c>
      <c r="R64">
        <f>""</f>
        <v/>
      </c>
      <c r="S64">
        <f>""</f>
        <v/>
      </c>
      <c r="T64">
        <f>""</f>
        <v/>
      </c>
    </row>
    <row r="65">
      <c r="A65" s="18" t="n"/>
      <c r="B65" s="18" t="n"/>
      <c r="C65" s="18" t="n"/>
      <c r="D65" s="18" t="n"/>
      <c r="E65" s="29" t="n"/>
      <c r="F65" s="18" t="n"/>
      <c r="G65" s="30" t="n"/>
      <c r="H65" s="21" t="n"/>
      <c r="I65" s="18" t="n"/>
      <c r="J65" s="18" t="n"/>
      <c r="K65" s="30" t="n"/>
      <c r="L65" s="18" t="n"/>
      <c r="M65" s="22">
        <f>IF(A65="","",IF(OR(E65="",H65=""),"",IFERROR(E65*H65,"")))</f>
        <v/>
      </c>
      <c r="N65" s="4">
        <f>IF(A65="","",IF(COUNTIF($A$5:$A$154,A65)&gt;1,"Review: duplicate ID",IF(OR(B65="",C65="",D65="",E65="",G65="",I65="",J65=""),"Review: required field",IF(AND(OR(J65="Assigned to Unit",J65="Issued"),F65=""),"Review: unit missing",IF(AND(J65="In Stock",F65&lt;&gt;""),"Review: unit on stock item",IF(OR(J65="Damaged",J65="Missing"),"Review: exception status",IF(AND(J65&lt;&gt;"Retired",K65&lt;&gt;"",K65&lt;TODAY()),"Review: overdue",IF(AND(J65&lt;&gt;"Retired",K65&lt;&gt;"",K65&lt;=TODAY()+IFERROR('Assumptions'!$B$4,0)),"Due soon","OK"))))))))</f>
        <v/>
      </c>
      <c r="P65">
        <f>""</f>
        <v/>
      </c>
      <c r="Q65">
        <f>""</f>
        <v/>
      </c>
      <c r="R65">
        <f>""</f>
        <v/>
      </c>
      <c r="S65">
        <f>""</f>
        <v/>
      </c>
      <c r="T65">
        <f>""</f>
        <v/>
      </c>
    </row>
    <row r="66">
      <c r="A66" s="18" t="n"/>
      <c r="B66" s="18" t="n"/>
      <c r="C66" s="18" t="n"/>
      <c r="D66" s="18" t="n"/>
      <c r="E66" s="29" t="n"/>
      <c r="F66" s="18" t="n"/>
      <c r="G66" s="30" t="n"/>
      <c r="H66" s="21" t="n"/>
      <c r="I66" s="18" t="n"/>
      <c r="J66" s="18" t="n"/>
      <c r="K66" s="30" t="n"/>
      <c r="L66" s="18" t="n"/>
      <c r="M66" s="23">
        <f>IF(A66="","",IF(OR(E66="",H66=""),"",IFERROR(E66*H66,"")))</f>
        <v/>
      </c>
      <c r="N66" s="8">
        <f>IF(A66="","",IF(COUNTIF($A$5:$A$154,A66)&gt;1,"Review: duplicate ID",IF(OR(B66="",C66="",D66="",E66="",G66="",I66="",J66=""),"Review: required field",IF(AND(OR(J66="Assigned to Unit",J66="Issued"),F66=""),"Review: unit missing",IF(AND(J66="In Stock",F66&lt;&gt;""),"Review: unit on stock item",IF(OR(J66="Damaged",J66="Missing"),"Review: exception status",IF(AND(J66&lt;&gt;"Retired",K66&lt;&gt;"",K66&lt;TODAY()),"Review: overdue",IF(AND(J66&lt;&gt;"Retired",K66&lt;&gt;"",K66&lt;=TODAY()+IFERROR('Assumptions'!$B$4,0)),"Due soon","OK"))))))))</f>
        <v/>
      </c>
      <c r="P66">
        <f>""</f>
        <v/>
      </c>
      <c r="Q66">
        <f>""</f>
        <v/>
      </c>
      <c r="R66">
        <f>""</f>
        <v/>
      </c>
      <c r="S66">
        <f>""</f>
        <v/>
      </c>
      <c r="T66">
        <f>""</f>
        <v/>
      </c>
    </row>
    <row r="67">
      <c r="A67" s="18" t="n"/>
      <c r="B67" s="18" t="n"/>
      <c r="C67" s="18" t="n"/>
      <c r="D67" s="18" t="n"/>
      <c r="E67" s="29" t="n"/>
      <c r="F67" s="18" t="n"/>
      <c r="G67" s="30" t="n"/>
      <c r="H67" s="21" t="n"/>
      <c r="I67" s="18" t="n"/>
      <c r="J67" s="18" t="n"/>
      <c r="K67" s="30" t="n"/>
      <c r="L67" s="18" t="n"/>
      <c r="M67" s="22">
        <f>IF(A67="","",IF(OR(E67="",H67=""),"",IFERROR(E67*H67,"")))</f>
        <v/>
      </c>
      <c r="N67" s="4">
        <f>IF(A67="","",IF(COUNTIF($A$5:$A$154,A67)&gt;1,"Review: duplicate ID",IF(OR(B67="",C67="",D67="",E67="",G67="",I67="",J67=""),"Review: required field",IF(AND(OR(J67="Assigned to Unit",J67="Issued"),F67=""),"Review: unit missing",IF(AND(J67="In Stock",F67&lt;&gt;""),"Review: unit on stock item",IF(OR(J67="Damaged",J67="Missing"),"Review: exception status",IF(AND(J67&lt;&gt;"Retired",K67&lt;&gt;"",K67&lt;TODAY()),"Review: overdue",IF(AND(J67&lt;&gt;"Retired",K67&lt;&gt;"",K67&lt;=TODAY()+IFERROR('Assumptions'!$B$4,0)),"Due soon","OK"))))))))</f>
        <v/>
      </c>
      <c r="P67">
        <f>""</f>
        <v/>
      </c>
      <c r="Q67">
        <f>""</f>
        <v/>
      </c>
      <c r="R67">
        <f>""</f>
        <v/>
      </c>
      <c r="S67">
        <f>""</f>
        <v/>
      </c>
      <c r="T67">
        <f>""</f>
        <v/>
      </c>
    </row>
    <row r="68">
      <c r="A68" s="18" t="n"/>
      <c r="B68" s="18" t="n"/>
      <c r="C68" s="18" t="n"/>
      <c r="D68" s="18" t="n"/>
      <c r="E68" s="29" t="n"/>
      <c r="F68" s="18" t="n"/>
      <c r="G68" s="30" t="n"/>
      <c r="H68" s="21" t="n"/>
      <c r="I68" s="18" t="n"/>
      <c r="J68" s="18" t="n"/>
      <c r="K68" s="30" t="n"/>
      <c r="L68" s="18" t="n"/>
      <c r="M68" s="23">
        <f>IF(A68="","",IF(OR(E68="",H68=""),"",IFERROR(E68*H68,"")))</f>
        <v/>
      </c>
      <c r="N68" s="8">
        <f>IF(A68="","",IF(COUNTIF($A$5:$A$154,A68)&gt;1,"Review: duplicate ID",IF(OR(B68="",C68="",D68="",E68="",G68="",I68="",J68=""),"Review: required field",IF(AND(OR(J68="Assigned to Unit",J68="Issued"),F68=""),"Review: unit missing",IF(AND(J68="In Stock",F68&lt;&gt;""),"Review: unit on stock item",IF(OR(J68="Damaged",J68="Missing"),"Review: exception status",IF(AND(J68&lt;&gt;"Retired",K68&lt;&gt;"",K68&lt;TODAY()),"Review: overdue",IF(AND(J68&lt;&gt;"Retired",K68&lt;&gt;"",K68&lt;=TODAY()+IFERROR('Assumptions'!$B$4,0)),"Due soon","OK"))))))))</f>
        <v/>
      </c>
      <c r="P68">
        <f>""</f>
        <v/>
      </c>
      <c r="Q68">
        <f>""</f>
        <v/>
      </c>
      <c r="R68">
        <f>""</f>
        <v/>
      </c>
      <c r="S68">
        <f>""</f>
        <v/>
      </c>
      <c r="T68">
        <f>""</f>
        <v/>
      </c>
    </row>
    <row r="69">
      <c r="A69" s="18" t="n"/>
      <c r="B69" s="18" t="n"/>
      <c r="C69" s="18" t="n"/>
      <c r="D69" s="18" t="n"/>
      <c r="E69" s="29" t="n"/>
      <c r="F69" s="18" t="n"/>
      <c r="G69" s="30" t="n"/>
      <c r="H69" s="21" t="n"/>
      <c r="I69" s="18" t="n"/>
      <c r="J69" s="18" t="n"/>
      <c r="K69" s="30" t="n"/>
      <c r="L69" s="18" t="n"/>
      <c r="M69" s="22">
        <f>IF(A69="","",IF(OR(E69="",H69=""),"",IFERROR(E69*H69,"")))</f>
        <v/>
      </c>
      <c r="N69" s="4">
        <f>IF(A69="","",IF(COUNTIF($A$5:$A$154,A69)&gt;1,"Review: duplicate ID",IF(OR(B69="",C69="",D69="",E69="",G69="",I69="",J69=""),"Review: required field",IF(AND(OR(J69="Assigned to Unit",J69="Issued"),F69=""),"Review: unit missing",IF(AND(J69="In Stock",F69&lt;&gt;""),"Review: unit on stock item",IF(OR(J69="Damaged",J69="Missing"),"Review: exception status",IF(AND(J69&lt;&gt;"Retired",K69&lt;&gt;"",K69&lt;TODAY()),"Review: overdue",IF(AND(J69&lt;&gt;"Retired",K69&lt;&gt;"",K69&lt;=TODAY()+IFERROR('Assumptions'!$B$4,0)),"Due soon","OK"))))))))</f>
        <v/>
      </c>
      <c r="P69">
        <f>""</f>
        <v/>
      </c>
      <c r="Q69">
        <f>""</f>
        <v/>
      </c>
      <c r="R69">
        <f>""</f>
        <v/>
      </c>
      <c r="S69">
        <f>""</f>
        <v/>
      </c>
      <c r="T69">
        <f>""</f>
        <v/>
      </c>
    </row>
    <row r="70">
      <c r="A70" s="18" t="n"/>
      <c r="B70" s="18" t="n"/>
      <c r="C70" s="18" t="n"/>
      <c r="D70" s="18" t="n"/>
      <c r="E70" s="29" t="n"/>
      <c r="F70" s="18" t="n"/>
      <c r="G70" s="30" t="n"/>
      <c r="H70" s="21" t="n"/>
      <c r="I70" s="18" t="n"/>
      <c r="J70" s="18" t="n"/>
      <c r="K70" s="30" t="n"/>
      <c r="L70" s="18" t="n"/>
      <c r="M70" s="23">
        <f>IF(A70="","",IF(OR(E70="",H70=""),"",IFERROR(E70*H70,"")))</f>
        <v/>
      </c>
      <c r="N70" s="8">
        <f>IF(A70="","",IF(COUNTIF($A$5:$A$154,A70)&gt;1,"Review: duplicate ID",IF(OR(B70="",C70="",D70="",E70="",G70="",I70="",J70=""),"Review: required field",IF(AND(OR(J70="Assigned to Unit",J70="Issued"),F70=""),"Review: unit missing",IF(AND(J70="In Stock",F70&lt;&gt;""),"Review: unit on stock item",IF(OR(J70="Damaged",J70="Missing"),"Review: exception status",IF(AND(J70&lt;&gt;"Retired",K70&lt;&gt;"",K70&lt;TODAY()),"Review: overdue",IF(AND(J70&lt;&gt;"Retired",K70&lt;&gt;"",K70&lt;=TODAY()+IFERROR('Assumptions'!$B$4,0)),"Due soon","OK"))))))))</f>
        <v/>
      </c>
      <c r="P70">
        <f>""</f>
        <v/>
      </c>
      <c r="Q70">
        <f>""</f>
        <v/>
      </c>
      <c r="R70">
        <f>""</f>
        <v/>
      </c>
      <c r="S70">
        <f>""</f>
        <v/>
      </c>
      <c r="T70">
        <f>""</f>
        <v/>
      </c>
    </row>
    <row r="71">
      <c r="A71" s="18" t="n"/>
      <c r="B71" s="18" t="n"/>
      <c r="C71" s="18" t="n"/>
      <c r="D71" s="18" t="n"/>
      <c r="E71" s="29" t="n"/>
      <c r="F71" s="18" t="n"/>
      <c r="G71" s="30" t="n"/>
      <c r="H71" s="21" t="n"/>
      <c r="I71" s="18" t="n"/>
      <c r="J71" s="18" t="n"/>
      <c r="K71" s="30" t="n"/>
      <c r="L71" s="18" t="n"/>
      <c r="M71" s="22">
        <f>IF(A71="","",IF(OR(E71="",H71=""),"",IFERROR(E71*H71,"")))</f>
        <v/>
      </c>
      <c r="N71" s="4">
        <f>IF(A71="","",IF(COUNTIF($A$5:$A$154,A71)&gt;1,"Review: duplicate ID",IF(OR(B71="",C71="",D71="",E71="",G71="",I71="",J71=""),"Review: required field",IF(AND(OR(J71="Assigned to Unit",J71="Issued"),F71=""),"Review: unit missing",IF(AND(J71="In Stock",F71&lt;&gt;""),"Review: unit on stock item",IF(OR(J71="Damaged",J71="Missing"),"Review: exception status",IF(AND(J71&lt;&gt;"Retired",K71&lt;&gt;"",K71&lt;TODAY()),"Review: overdue",IF(AND(J71&lt;&gt;"Retired",K71&lt;&gt;"",K71&lt;=TODAY()+IFERROR('Assumptions'!$B$4,0)),"Due soon","OK"))))))))</f>
        <v/>
      </c>
      <c r="P71">
        <f>""</f>
        <v/>
      </c>
      <c r="Q71">
        <f>""</f>
        <v/>
      </c>
      <c r="R71">
        <f>""</f>
        <v/>
      </c>
      <c r="S71">
        <f>""</f>
        <v/>
      </c>
      <c r="T71">
        <f>""</f>
        <v/>
      </c>
    </row>
    <row r="72">
      <c r="A72" s="18" t="n"/>
      <c r="B72" s="18" t="n"/>
      <c r="C72" s="18" t="n"/>
      <c r="D72" s="18" t="n"/>
      <c r="E72" s="29" t="n"/>
      <c r="F72" s="18" t="n"/>
      <c r="G72" s="30" t="n"/>
      <c r="H72" s="21" t="n"/>
      <c r="I72" s="18" t="n"/>
      <c r="J72" s="18" t="n"/>
      <c r="K72" s="30" t="n"/>
      <c r="L72" s="18" t="n"/>
      <c r="M72" s="23">
        <f>IF(A72="","",IF(OR(E72="",H72=""),"",IFERROR(E72*H72,"")))</f>
        <v/>
      </c>
      <c r="N72" s="8">
        <f>IF(A72="","",IF(COUNTIF($A$5:$A$154,A72)&gt;1,"Review: duplicate ID",IF(OR(B72="",C72="",D72="",E72="",G72="",I72="",J72=""),"Review: required field",IF(AND(OR(J72="Assigned to Unit",J72="Issued"),F72=""),"Review: unit missing",IF(AND(J72="In Stock",F72&lt;&gt;""),"Review: unit on stock item",IF(OR(J72="Damaged",J72="Missing"),"Review: exception status",IF(AND(J72&lt;&gt;"Retired",K72&lt;&gt;"",K72&lt;TODAY()),"Review: overdue",IF(AND(J72&lt;&gt;"Retired",K72&lt;&gt;"",K72&lt;=TODAY()+IFERROR('Assumptions'!$B$4,0)),"Due soon","OK"))))))))</f>
        <v/>
      </c>
      <c r="P72">
        <f>""</f>
        <v/>
      </c>
      <c r="Q72">
        <f>""</f>
        <v/>
      </c>
      <c r="R72">
        <f>""</f>
        <v/>
      </c>
      <c r="S72">
        <f>""</f>
        <v/>
      </c>
      <c r="T72">
        <f>""</f>
        <v/>
      </c>
    </row>
    <row r="73">
      <c r="A73" s="18" t="n"/>
      <c r="B73" s="18" t="n"/>
      <c r="C73" s="18" t="n"/>
      <c r="D73" s="18" t="n"/>
      <c r="E73" s="29" t="n"/>
      <c r="F73" s="18" t="n"/>
      <c r="G73" s="30" t="n"/>
      <c r="H73" s="21" t="n"/>
      <c r="I73" s="18" t="n"/>
      <c r="J73" s="18" t="n"/>
      <c r="K73" s="30" t="n"/>
      <c r="L73" s="18" t="n"/>
      <c r="M73" s="22">
        <f>IF(A73="","",IF(OR(E73="",H73=""),"",IFERROR(E73*H73,"")))</f>
        <v/>
      </c>
      <c r="N73" s="4">
        <f>IF(A73="","",IF(COUNTIF($A$5:$A$154,A73)&gt;1,"Review: duplicate ID",IF(OR(B73="",C73="",D73="",E73="",G73="",I73="",J73=""),"Review: required field",IF(AND(OR(J73="Assigned to Unit",J73="Issued"),F73=""),"Review: unit missing",IF(AND(J73="In Stock",F73&lt;&gt;""),"Review: unit on stock item",IF(OR(J73="Damaged",J73="Missing"),"Review: exception status",IF(AND(J73&lt;&gt;"Retired",K73&lt;&gt;"",K73&lt;TODAY()),"Review: overdue",IF(AND(J73&lt;&gt;"Retired",K73&lt;&gt;"",K73&lt;=TODAY()+IFERROR('Assumptions'!$B$4,0)),"Due soon","OK"))))))))</f>
        <v/>
      </c>
      <c r="P73">
        <f>""</f>
        <v/>
      </c>
      <c r="Q73">
        <f>""</f>
        <v/>
      </c>
      <c r="R73">
        <f>""</f>
        <v/>
      </c>
      <c r="S73">
        <f>""</f>
        <v/>
      </c>
      <c r="T73">
        <f>""</f>
        <v/>
      </c>
    </row>
    <row r="74">
      <c r="A74" s="18" t="n"/>
      <c r="B74" s="18" t="n"/>
      <c r="C74" s="18" t="n"/>
      <c r="D74" s="18" t="n"/>
      <c r="E74" s="29" t="n"/>
      <c r="F74" s="18" t="n"/>
      <c r="G74" s="30" t="n"/>
      <c r="H74" s="21" t="n"/>
      <c r="I74" s="18" t="n"/>
      <c r="J74" s="18" t="n"/>
      <c r="K74" s="30" t="n"/>
      <c r="L74" s="18" t="n"/>
      <c r="M74" s="23">
        <f>IF(A74="","",IF(OR(E74="",H74=""),"",IFERROR(E74*H74,"")))</f>
        <v/>
      </c>
      <c r="N74" s="8">
        <f>IF(A74="","",IF(COUNTIF($A$5:$A$154,A74)&gt;1,"Review: duplicate ID",IF(OR(B74="",C74="",D74="",E74="",G74="",I74="",J74=""),"Review: required field",IF(AND(OR(J74="Assigned to Unit",J74="Issued"),F74=""),"Review: unit missing",IF(AND(J74="In Stock",F74&lt;&gt;""),"Review: unit on stock item",IF(OR(J74="Damaged",J74="Missing"),"Review: exception status",IF(AND(J74&lt;&gt;"Retired",K74&lt;&gt;"",K74&lt;TODAY()),"Review: overdue",IF(AND(J74&lt;&gt;"Retired",K74&lt;&gt;"",K74&lt;=TODAY()+IFERROR('Assumptions'!$B$4,0)),"Due soon","OK"))))))))</f>
        <v/>
      </c>
      <c r="P74">
        <f>""</f>
        <v/>
      </c>
      <c r="Q74">
        <f>""</f>
        <v/>
      </c>
      <c r="R74">
        <f>""</f>
        <v/>
      </c>
      <c r="S74">
        <f>""</f>
        <v/>
      </c>
      <c r="T74">
        <f>""</f>
        <v/>
      </c>
    </row>
    <row r="75">
      <c r="A75" s="18" t="n"/>
      <c r="B75" s="18" t="n"/>
      <c r="C75" s="18" t="n"/>
      <c r="D75" s="18" t="n"/>
      <c r="E75" s="29" t="n"/>
      <c r="F75" s="18" t="n"/>
      <c r="G75" s="30" t="n"/>
      <c r="H75" s="21" t="n"/>
      <c r="I75" s="18" t="n"/>
      <c r="J75" s="18" t="n"/>
      <c r="K75" s="30" t="n"/>
      <c r="L75" s="18" t="n"/>
      <c r="M75" s="22">
        <f>IF(A75="","",IF(OR(E75="",H75=""),"",IFERROR(E75*H75,"")))</f>
        <v/>
      </c>
      <c r="N75" s="4">
        <f>IF(A75="","",IF(COUNTIF($A$5:$A$154,A75)&gt;1,"Review: duplicate ID",IF(OR(B75="",C75="",D75="",E75="",G75="",I75="",J75=""),"Review: required field",IF(AND(OR(J75="Assigned to Unit",J75="Issued"),F75=""),"Review: unit missing",IF(AND(J75="In Stock",F75&lt;&gt;""),"Review: unit on stock item",IF(OR(J75="Damaged",J75="Missing"),"Review: exception status",IF(AND(J75&lt;&gt;"Retired",K75&lt;&gt;"",K75&lt;TODAY()),"Review: overdue",IF(AND(J75&lt;&gt;"Retired",K75&lt;&gt;"",K75&lt;=TODAY()+IFERROR('Assumptions'!$B$4,0)),"Due soon","OK"))))))))</f>
        <v/>
      </c>
      <c r="P75">
        <f>""</f>
        <v/>
      </c>
      <c r="Q75">
        <f>""</f>
        <v/>
      </c>
      <c r="R75">
        <f>""</f>
        <v/>
      </c>
      <c r="S75">
        <f>""</f>
        <v/>
      </c>
      <c r="T75">
        <f>""</f>
        <v/>
      </c>
    </row>
    <row r="76">
      <c r="A76" s="18" t="n"/>
      <c r="B76" s="18" t="n"/>
      <c r="C76" s="18" t="n"/>
      <c r="D76" s="18" t="n"/>
      <c r="E76" s="29" t="n"/>
      <c r="F76" s="18" t="n"/>
      <c r="G76" s="30" t="n"/>
      <c r="H76" s="21" t="n"/>
      <c r="I76" s="18" t="n"/>
      <c r="J76" s="18" t="n"/>
      <c r="K76" s="30" t="n"/>
      <c r="L76" s="18" t="n"/>
      <c r="M76" s="23">
        <f>IF(A76="","",IF(OR(E76="",H76=""),"",IFERROR(E76*H76,"")))</f>
        <v/>
      </c>
      <c r="N76" s="8">
        <f>IF(A76="","",IF(COUNTIF($A$5:$A$154,A76)&gt;1,"Review: duplicate ID",IF(OR(B76="",C76="",D76="",E76="",G76="",I76="",J76=""),"Review: required field",IF(AND(OR(J76="Assigned to Unit",J76="Issued"),F76=""),"Review: unit missing",IF(AND(J76="In Stock",F76&lt;&gt;""),"Review: unit on stock item",IF(OR(J76="Damaged",J76="Missing"),"Review: exception status",IF(AND(J76&lt;&gt;"Retired",K76&lt;&gt;"",K76&lt;TODAY()),"Review: overdue",IF(AND(J76&lt;&gt;"Retired",K76&lt;&gt;"",K76&lt;=TODAY()+IFERROR('Assumptions'!$B$4,0)),"Due soon","OK"))))))))</f>
        <v/>
      </c>
      <c r="P76">
        <f>""</f>
        <v/>
      </c>
      <c r="Q76">
        <f>""</f>
        <v/>
      </c>
      <c r="R76">
        <f>""</f>
        <v/>
      </c>
      <c r="S76">
        <f>""</f>
        <v/>
      </c>
      <c r="T76">
        <f>""</f>
        <v/>
      </c>
    </row>
    <row r="77">
      <c r="A77" s="18" t="n"/>
      <c r="B77" s="18" t="n"/>
      <c r="C77" s="18" t="n"/>
      <c r="D77" s="18" t="n"/>
      <c r="E77" s="29" t="n"/>
      <c r="F77" s="18" t="n"/>
      <c r="G77" s="30" t="n"/>
      <c r="H77" s="21" t="n"/>
      <c r="I77" s="18" t="n"/>
      <c r="J77" s="18" t="n"/>
      <c r="K77" s="30" t="n"/>
      <c r="L77" s="18" t="n"/>
      <c r="M77" s="22">
        <f>IF(A77="","",IF(OR(E77="",H77=""),"",IFERROR(E77*H77,"")))</f>
        <v/>
      </c>
      <c r="N77" s="4">
        <f>IF(A77="","",IF(COUNTIF($A$5:$A$154,A77)&gt;1,"Review: duplicate ID",IF(OR(B77="",C77="",D77="",E77="",G77="",I77="",J77=""),"Review: required field",IF(AND(OR(J77="Assigned to Unit",J77="Issued"),F77=""),"Review: unit missing",IF(AND(J77="In Stock",F77&lt;&gt;""),"Review: unit on stock item",IF(OR(J77="Damaged",J77="Missing"),"Review: exception status",IF(AND(J77&lt;&gt;"Retired",K77&lt;&gt;"",K77&lt;TODAY()),"Review: overdue",IF(AND(J77&lt;&gt;"Retired",K77&lt;&gt;"",K77&lt;=TODAY()+IFERROR('Assumptions'!$B$4,0)),"Due soon","OK"))))))))</f>
        <v/>
      </c>
      <c r="P77">
        <f>""</f>
        <v/>
      </c>
      <c r="Q77">
        <f>""</f>
        <v/>
      </c>
      <c r="R77">
        <f>""</f>
        <v/>
      </c>
      <c r="S77">
        <f>""</f>
        <v/>
      </c>
      <c r="T77">
        <f>""</f>
        <v/>
      </c>
    </row>
    <row r="78">
      <c r="A78" s="18" t="n"/>
      <c r="B78" s="18" t="n"/>
      <c r="C78" s="18" t="n"/>
      <c r="D78" s="18" t="n"/>
      <c r="E78" s="29" t="n"/>
      <c r="F78" s="18" t="n"/>
      <c r="G78" s="30" t="n"/>
      <c r="H78" s="21" t="n"/>
      <c r="I78" s="18" t="n"/>
      <c r="J78" s="18" t="n"/>
      <c r="K78" s="30" t="n"/>
      <c r="L78" s="18" t="n"/>
      <c r="M78" s="23">
        <f>IF(A78="","",IF(OR(E78="",H78=""),"",IFERROR(E78*H78,"")))</f>
        <v/>
      </c>
      <c r="N78" s="8">
        <f>IF(A78="","",IF(COUNTIF($A$5:$A$154,A78)&gt;1,"Review: duplicate ID",IF(OR(B78="",C78="",D78="",E78="",G78="",I78="",J78=""),"Review: required field",IF(AND(OR(J78="Assigned to Unit",J78="Issued"),F78=""),"Review: unit missing",IF(AND(J78="In Stock",F78&lt;&gt;""),"Review: unit on stock item",IF(OR(J78="Damaged",J78="Missing"),"Review: exception status",IF(AND(J78&lt;&gt;"Retired",K78&lt;&gt;"",K78&lt;TODAY()),"Review: overdue",IF(AND(J78&lt;&gt;"Retired",K78&lt;&gt;"",K78&lt;=TODAY()+IFERROR('Assumptions'!$B$4,0)),"Due soon","OK"))))))))</f>
        <v/>
      </c>
      <c r="P78">
        <f>""</f>
        <v/>
      </c>
      <c r="Q78">
        <f>""</f>
        <v/>
      </c>
      <c r="R78">
        <f>""</f>
        <v/>
      </c>
      <c r="S78">
        <f>""</f>
        <v/>
      </c>
      <c r="T78">
        <f>""</f>
        <v/>
      </c>
    </row>
    <row r="79">
      <c r="A79" s="18" t="n"/>
      <c r="B79" s="18" t="n"/>
      <c r="C79" s="18" t="n"/>
      <c r="D79" s="18" t="n"/>
      <c r="E79" s="29" t="n"/>
      <c r="F79" s="18" t="n"/>
      <c r="G79" s="30" t="n"/>
      <c r="H79" s="21" t="n"/>
      <c r="I79" s="18" t="n"/>
      <c r="J79" s="18" t="n"/>
      <c r="K79" s="30" t="n"/>
      <c r="L79" s="18" t="n"/>
      <c r="M79" s="22">
        <f>IF(A79="","",IF(OR(E79="",H79=""),"",IFERROR(E79*H79,"")))</f>
        <v/>
      </c>
      <c r="N79" s="4">
        <f>IF(A79="","",IF(COUNTIF($A$5:$A$154,A79)&gt;1,"Review: duplicate ID",IF(OR(B79="",C79="",D79="",E79="",G79="",I79="",J79=""),"Review: required field",IF(AND(OR(J79="Assigned to Unit",J79="Issued"),F79=""),"Review: unit missing",IF(AND(J79="In Stock",F79&lt;&gt;""),"Review: unit on stock item",IF(OR(J79="Damaged",J79="Missing"),"Review: exception status",IF(AND(J79&lt;&gt;"Retired",K79&lt;&gt;"",K79&lt;TODAY()),"Review: overdue",IF(AND(J79&lt;&gt;"Retired",K79&lt;&gt;"",K79&lt;=TODAY()+IFERROR('Assumptions'!$B$4,0)),"Due soon","OK"))))))))</f>
        <v/>
      </c>
      <c r="P79">
        <f>""</f>
        <v/>
      </c>
      <c r="Q79">
        <f>""</f>
        <v/>
      </c>
      <c r="R79">
        <f>""</f>
        <v/>
      </c>
      <c r="S79">
        <f>""</f>
        <v/>
      </c>
      <c r="T79">
        <f>""</f>
        <v/>
      </c>
    </row>
    <row r="80">
      <c r="A80" s="18" t="n"/>
      <c r="B80" s="18" t="n"/>
      <c r="C80" s="18" t="n"/>
      <c r="D80" s="18" t="n"/>
      <c r="E80" s="29" t="n"/>
      <c r="F80" s="18" t="n"/>
      <c r="G80" s="30" t="n"/>
      <c r="H80" s="21" t="n"/>
      <c r="I80" s="18" t="n"/>
      <c r="J80" s="18" t="n"/>
      <c r="K80" s="30" t="n"/>
      <c r="L80" s="18" t="n"/>
      <c r="M80" s="23">
        <f>IF(A80="","",IF(OR(E80="",H80=""),"",IFERROR(E80*H80,"")))</f>
        <v/>
      </c>
      <c r="N80" s="8">
        <f>IF(A80="","",IF(COUNTIF($A$5:$A$154,A80)&gt;1,"Review: duplicate ID",IF(OR(B80="",C80="",D80="",E80="",G80="",I80="",J80=""),"Review: required field",IF(AND(OR(J80="Assigned to Unit",J80="Issued"),F80=""),"Review: unit missing",IF(AND(J80="In Stock",F80&lt;&gt;""),"Review: unit on stock item",IF(OR(J80="Damaged",J80="Missing"),"Review: exception status",IF(AND(J80&lt;&gt;"Retired",K80&lt;&gt;"",K80&lt;TODAY()),"Review: overdue",IF(AND(J80&lt;&gt;"Retired",K80&lt;&gt;"",K80&lt;=TODAY()+IFERROR('Assumptions'!$B$4,0)),"Due soon","OK"))))))))</f>
        <v/>
      </c>
      <c r="P80">
        <f>""</f>
        <v/>
      </c>
      <c r="Q80">
        <f>""</f>
        <v/>
      </c>
      <c r="R80">
        <f>""</f>
        <v/>
      </c>
      <c r="S80">
        <f>""</f>
        <v/>
      </c>
      <c r="T80">
        <f>""</f>
        <v/>
      </c>
    </row>
    <row r="81">
      <c r="A81" s="18" t="n"/>
      <c r="B81" s="18" t="n"/>
      <c r="C81" s="18" t="n"/>
      <c r="D81" s="18" t="n"/>
      <c r="E81" s="29" t="n"/>
      <c r="F81" s="18" t="n"/>
      <c r="G81" s="30" t="n"/>
      <c r="H81" s="21" t="n"/>
      <c r="I81" s="18" t="n"/>
      <c r="J81" s="18" t="n"/>
      <c r="K81" s="30" t="n"/>
      <c r="L81" s="18" t="n"/>
      <c r="M81" s="22">
        <f>IF(A81="","",IF(OR(E81="",H81=""),"",IFERROR(E81*H81,"")))</f>
        <v/>
      </c>
      <c r="N81" s="4">
        <f>IF(A81="","",IF(COUNTIF($A$5:$A$154,A81)&gt;1,"Review: duplicate ID",IF(OR(B81="",C81="",D81="",E81="",G81="",I81="",J81=""),"Review: required field",IF(AND(OR(J81="Assigned to Unit",J81="Issued"),F81=""),"Review: unit missing",IF(AND(J81="In Stock",F81&lt;&gt;""),"Review: unit on stock item",IF(OR(J81="Damaged",J81="Missing"),"Review: exception status",IF(AND(J81&lt;&gt;"Retired",K81&lt;&gt;"",K81&lt;TODAY()),"Review: overdue",IF(AND(J81&lt;&gt;"Retired",K81&lt;&gt;"",K81&lt;=TODAY()+IFERROR('Assumptions'!$B$4,0)),"Due soon","OK"))))))))</f>
        <v/>
      </c>
      <c r="P81">
        <f>""</f>
        <v/>
      </c>
      <c r="Q81">
        <f>""</f>
        <v/>
      </c>
      <c r="R81">
        <f>""</f>
        <v/>
      </c>
      <c r="S81">
        <f>""</f>
        <v/>
      </c>
      <c r="T81">
        <f>""</f>
        <v/>
      </c>
    </row>
    <row r="82">
      <c r="A82" s="18" t="n"/>
      <c r="B82" s="18" t="n"/>
      <c r="C82" s="18" t="n"/>
      <c r="D82" s="18" t="n"/>
      <c r="E82" s="29" t="n"/>
      <c r="F82" s="18" t="n"/>
      <c r="G82" s="30" t="n"/>
      <c r="H82" s="21" t="n"/>
      <c r="I82" s="18" t="n"/>
      <c r="J82" s="18" t="n"/>
      <c r="K82" s="30" t="n"/>
      <c r="L82" s="18" t="n"/>
      <c r="M82" s="23">
        <f>IF(A82="","",IF(OR(E82="",H82=""),"",IFERROR(E82*H82,"")))</f>
        <v/>
      </c>
      <c r="N82" s="8">
        <f>IF(A82="","",IF(COUNTIF($A$5:$A$154,A82)&gt;1,"Review: duplicate ID",IF(OR(B82="",C82="",D82="",E82="",G82="",I82="",J82=""),"Review: required field",IF(AND(OR(J82="Assigned to Unit",J82="Issued"),F82=""),"Review: unit missing",IF(AND(J82="In Stock",F82&lt;&gt;""),"Review: unit on stock item",IF(OR(J82="Damaged",J82="Missing"),"Review: exception status",IF(AND(J82&lt;&gt;"Retired",K82&lt;&gt;"",K82&lt;TODAY()),"Review: overdue",IF(AND(J82&lt;&gt;"Retired",K82&lt;&gt;"",K82&lt;=TODAY()+IFERROR('Assumptions'!$B$4,0)),"Due soon","OK"))))))))</f>
        <v/>
      </c>
      <c r="P82">
        <f>""</f>
        <v/>
      </c>
      <c r="Q82">
        <f>""</f>
        <v/>
      </c>
      <c r="R82">
        <f>""</f>
        <v/>
      </c>
      <c r="S82">
        <f>""</f>
        <v/>
      </c>
      <c r="T82">
        <f>""</f>
        <v/>
      </c>
    </row>
    <row r="83">
      <c r="A83" s="18" t="n"/>
      <c r="B83" s="18" t="n"/>
      <c r="C83" s="18" t="n"/>
      <c r="D83" s="18" t="n"/>
      <c r="E83" s="29" t="n"/>
      <c r="F83" s="18" t="n"/>
      <c r="G83" s="30" t="n"/>
      <c r="H83" s="21" t="n"/>
      <c r="I83" s="18" t="n"/>
      <c r="J83" s="18" t="n"/>
      <c r="K83" s="30" t="n"/>
      <c r="L83" s="18" t="n"/>
      <c r="M83" s="22">
        <f>IF(A83="","",IF(OR(E83="",H83=""),"",IFERROR(E83*H83,"")))</f>
        <v/>
      </c>
      <c r="N83" s="4">
        <f>IF(A83="","",IF(COUNTIF($A$5:$A$154,A83)&gt;1,"Review: duplicate ID",IF(OR(B83="",C83="",D83="",E83="",G83="",I83="",J83=""),"Review: required field",IF(AND(OR(J83="Assigned to Unit",J83="Issued"),F83=""),"Review: unit missing",IF(AND(J83="In Stock",F83&lt;&gt;""),"Review: unit on stock item",IF(OR(J83="Damaged",J83="Missing"),"Review: exception status",IF(AND(J83&lt;&gt;"Retired",K83&lt;&gt;"",K83&lt;TODAY()),"Review: overdue",IF(AND(J83&lt;&gt;"Retired",K83&lt;&gt;"",K83&lt;=TODAY()+IFERROR('Assumptions'!$B$4,0)),"Due soon","OK"))))))))</f>
        <v/>
      </c>
      <c r="P83">
        <f>""</f>
        <v/>
      </c>
      <c r="Q83">
        <f>""</f>
        <v/>
      </c>
      <c r="R83">
        <f>""</f>
        <v/>
      </c>
      <c r="S83">
        <f>""</f>
        <v/>
      </c>
      <c r="T83">
        <f>""</f>
        <v/>
      </c>
    </row>
    <row r="84">
      <c r="A84" s="18" t="n"/>
      <c r="B84" s="18" t="n"/>
      <c r="C84" s="18" t="n"/>
      <c r="D84" s="18" t="n"/>
      <c r="E84" s="29" t="n"/>
      <c r="F84" s="18" t="n"/>
      <c r="G84" s="30" t="n"/>
      <c r="H84" s="21" t="n"/>
      <c r="I84" s="18" t="n"/>
      <c r="J84" s="18" t="n"/>
      <c r="K84" s="30" t="n"/>
      <c r="L84" s="18" t="n"/>
      <c r="M84" s="23">
        <f>IF(A84="","",IF(OR(E84="",H84=""),"",IFERROR(E84*H84,"")))</f>
        <v/>
      </c>
      <c r="N84" s="8">
        <f>IF(A84="","",IF(COUNTIF($A$5:$A$154,A84)&gt;1,"Review: duplicate ID",IF(OR(B84="",C84="",D84="",E84="",G84="",I84="",J84=""),"Review: required field",IF(AND(OR(J84="Assigned to Unit",J84="Issued"),F84=""),"Review: unit missing",IF(AND(J84="In Stock",F84&lt;&gt;""),"Review: unit on stock item",IF(OR(J84="Damaged",J84="Missing"),"Review: exception status",IF(AND(J84&lt;&gt;"Retired",K84&lt;&gt;"",K84&lt;TODAY()),"Review: overdue",IF(AND(J84&lt;&gt;"Retired",K84&lt;&gt;"",K84&lt;=TODAY()+IFERROR('Assumptions'!$B$4,0)),"Due soon","OK"))))))))</f>
        <v/>
      </c>
      <c r="P84">
        <f>""</f>
        <v/>
      </c>
      <c r="Q84">
        <f>""</f>
        <v/>
      </c>
      <c r="R84">
        <f>""</f>
        <v/>
      </c>
      <c r="S84">
        <f>""</f>
        <v/>
      </c>
      <c r="T84">
        <f>""</f>
        <v/>
      </c>
    </row>
    <row r="85">
      <c r="A85" s="18" t="n"/>
      <c r="B85" s="18" t="n"/>
      <c r="C85" s="18" t="n"/>
      <c r="D85" s="18" t="n"/>
      <c r="E85" s="29" t="n"/>
      <c r="F85" s="18" t="n"/>
      <c r="G85" s="30" t="n"/>
      <c r="H85" s="21" t="n"/>
      <c r="I85" s="18" t="n"/>
      <c r="J85" s="18" t="n"/>
      <c r="K85" s="30" t="n"/>
      <c r="L85" s="18" t="n"/>
      <c r="M85" s="22">
        <f>IF(A85="","",IF(OR(E85="",H85=""),"",IFERROR(E85*H85,"")))</f>
        <v/>
      </c>
      <c r="N85" s="4">
        <f>IF(A85="","",IF(COUNTIF($A$5:$A$154,A85)&gt;1,"Review: duplicate ID",IF(OR(B85="",C85="",D85="",E85="",G85="",I85="",J85=""),"Review: required field",IF(AND(OR(J85="Assigned to Unit",J85="Issued"),F85=""),"Review: unit missing",IF(AND(J85="In Stock",F85&lt;&gt;""),"Review: unit on stock item",IF(OR(J85="Damaged",J85="Missing"),"Review: exception status",IF(AND(J85&lt;&gt;"Retired",K85&lt;&gt;"",K85&lt;TODAY()),"Review: overdue",IF(AND(J85&lt;&gt;"Retired",K85&lt;&gt;"",K85&lt;=TODAY()+IFERROR('Assumptions'!$B$4,0)),"Due soon","OK"))))))))</f>
        <v/>
      </c>
      <c r="P85">
        <f>""</f>
        <v/>
      </c>
      <c r="Q85">
        <f>""</f>
        <v/>
      </c>
      <c r="R85">
        <f>""</f>
        <v/>
      </c>
      <c r="S85">
        <f>""</f>
        <v/>
      </c>
      <c r="T85">
        <f>""</f>
        <v/>
      </c>
    </row>
    <row r="86">
      <c r="A86" s="18" t="n"/>
      <c r="B86" s="18" t="n"/>
      <c r="C86" s="18" t="n"/>
      <c r="D86" s="18" t="n"/>
      <c r="E86" s="29" t="n"/>
      <c r="F86" s="18" t="n"/>
      <c r="G86" s="30" t="n"/>
      <c r="H86" s="21" t="n"/>
      <c r="I86" s="18" t="n"/>
      <c r="J86" s="18" t="n"/>
      <c r="K86" s="30" t="n"/>
      <c r="L86" s="18" t="n"/>
      <c r="M86" s="23">
        <f>IF(A86="","",IF(OR(E86="",H86=""),"",IFERROR(E86*H86,"")))</f>
        <v/>
      </c>
      <c r="N86" s="8">
        <f>IF(A86="","",IF(COUNTIF($A$5:$A$154,A86)&gt;1,"Review: duplicate ID",IF(OR(B86="",C86="",D86="",E86="",G86="",I86="",J86=""),"Review: required field",IF(AND(OR(J86="Assigned to Unit",J86="Issued"),F86=""),"Review: unit missing",IF(AND(J86="In Stock",F86&lt;&gt;""),"Review: unit on stock item",IF(OR(J86="Damaged",J86="Missing"),"Review: exception status",IF(AND(J86&lt;&gt;"Retired",K86&lt;&gt;"",K86&lt;TODAY()),"Review: overdue",IF(AND(J86&lt;&gt;"Retired",K86&lt;&gt;"",K86&lt;=TODAY()+IFERROR('Assumptions'!$B$4,0)),"Due soon","OK"))))))))</f>
        <v/>
      </c>
      <c r="P86">
        <f>""</f>
        <v/>
      </c>
      <c r="Q86">
        <f>""</f>
        <v/>
      </c>
      <c r="R86">
        <f>""</f>
        <v/>
      </c>
      <c r="S86">
        <f>""</f>
        <v/>
      </c>
      <c r="T86">
        <f>""</f>
        <v/>
      </c>
    </row>
    <row r="87">
      <c r="A87" s="18" t="n"/>
      <c r="B87" s="18" t="n"/>
      <c r="C87" s="18" t="n"/>
      <c r="D87" s="18" t="n"/>
      <c r="E87" s="29" t="n"/>
      <c r="F87" s="18" t="n"/>
      <c r="G87" s="30" t="n"/>
      <c r="H87" s="21" t="n"/>
      <c r="I87" s="18" t="n"/>
      <c r="J87" s="18" t="n"/>
      <c r="K87" s="30" t="n"/>
      <c r="L87" s="18" t="n"/>
      <c r="M87" s="22">
        <f>IF(A87="","",IF(OR(E87="",H87=""),"",IFERROR(E87*H87,"")))</f>
        <v/>
      </c>
      <c r="N87" s="4">
        <f>IF(A87="","",IF(COUNTIF($A$5:$A$154,A87)&gt;1,"Review: duplicate ID",IF(OR(B87="",C87="",D87="",E87="",G87="",I87="",J87=""),"Review: required field",IF(AND(OR(J87="Assigned to Unit",J87="Issued"),F87=""),"Review: unit missing",IF(AND(J87="In Stock",F87&lt;&gt;""),"Review: unit on stock item",IF(OR(J87="Damaged",J87="Missing"),"Review: exception status",IF(AND(J87&lt;&gt;"Retired",K87&lt;&gt;"",K87&lt;TODAY()),"Review: overdue",IF(AND(J87&lt;&gt;"Retired",K87&lt;&gt;"",K87&lt;=TODAY()+IFERROR('Assumptions'!$B$4,0)),"Due soon","OK"))))))))</f>
        <v/>
      </c>
      <c r="P87">
        <f>""</f>
        <v/>
      </c>
      <c r="Q87">
        <f>""</f>
        <v/>
      </c>
      <c r="R87">
        <f>""</f>
        <v/>
      </c>
      <c r="S87">
        <f>""</f>
        <v/>
      </c>
      <c r="T87">
        <f>""</f>
        <v/>
      </c>
    </row>
    <row r="88">
      <c r="A88" s="18" t="n"/>
      <c r="B88" s="18" t="n"/>
      <c r="C88" s="18" t="n"/>
      <c r="D88" s="18" t="n"/>
      <c r="E88" s="29" t="n"/>
      <c r="F88" s="18" t="n"/>
      <c r="G88" s="30" t="n"/>
      <c r="H88" s="21" t="n"/>
      <c r="I88" s="18" t="n"/>
      <c r="J88" s="18" t="n"/>
      <c r="K88" s="30" t="n"/>
      <c r="L88" s="18" t="n"/>
      <c r="M88" s="23">
        <f>IF(A88="","",IF(OR(E88="",H88=""),"",IFERROR(E88*H88,"")))</f>
        <v/>
      </c>
      <c r="N88" s="8">
        <f>IF(A88="","",IF(COUNTIF($A$5:$A$154,A88)&gt;1,"Review: duplicate ID",IF(OR(B88="",C88="",D88="",E88="",G88="",I88="",J88=""),"Review: required field",IF(AND(OR(J88="Assigned to Unit",J88="Issued"),F88=""),"Review: unit missing",IF(AND(J88="In Stock",F88&lt;&gt;""),"Review: unit on stock item",IF(OR(J88="Damaged",J88="Missing"),"Review: exception status",IF(AND(J88&lt;&gt;"Retired",K88&lt;&gt;"",K88&lt;TODAY()),"Review: overdue",IF(AND(J88&lt;&gt;"Retired",K88&lt;&gt;"",K88&lt;=TODAY()+IFERROR('Assumptions'!$B$4,0)),"Due soon","OK"))))))))</f>
        <v/>
      </c>
      <c r="P88">
        <f>""</f>
        <v/>
      </c>
      <c r="Q88">
        <f>""</f>
        <v/>
      </c>
      <c r="R88">
        <f>""</f>
        <v/>
      </c>
      <c r="S88">
        <f>""</f>
        <v/>
      </c>
      <c r="T88">
        <f>""</f>
        <v/>
      </c>
    </row>
    <row r="89">
      <c r="A89" s="18" t="n"/>
      <c r="B89" s="18" t="n"/>
      <c r="C89" s="18" t="n"/>
      <c r="D89" s="18" t="n"/>
      <c r="E89" s="29" t="n"/>
      <c r="F89" s="18" t="n"/>
      <c r="G89" s="30" t="n"/>
      <c r="H89" s="21" t="n"/>
      <c r="I89" s="18" t="n"/>
      <c r="J89" s="18" t="n"/>
      <c r="K89" s="30" t="n"/>
      <c r="L89" s="18" t="n"/>
      <c r="M89" s="22">
        <f>IF(A89="","",IF(OR(E89="",H89=""),"",IFERROR(E89*H89,"")))</f>
        <v/>
      </c>
      <c r="N89" s="4">
        <f>IF(A89="","",IF(COUNTIF($A$5:$A$154,A89)&gt;1,"Review: duplicate ID",IF(OR(B89="",C89="",D89="",E89="",G89="",I89="",J89=""),"Review: required field",IF(AND(OR(J89="Assigned to Unit",J89="Issued"),F89=""),"Review: unit missing",IF(AND(J89="In Stock",F89&lt;&gt;""),"Review: unit on stock item",IF(OR(J89="Damaged",J89="Missing"),"Review: exception status",IF(AND(J89&lt;&gt;"Retired",K89&lt;&gt;"",K89&lt;TODAY()),"Review: overdue",IF(AND(J89&lt;&gt;"Retired",K89&lt;&gt;"",K89&lt;=TODAY()+IFERROR('Assumptions'!$B$4,0)),"Due soon","OK"))))))))</f>
        <v/>
      </c>
      <c r="P89">
        <f>""</f>
        <v/>
      </c>
      <c r="Q89">
        <f>""</f>
        <v/>
      </c>
      <c r="R89">
        <f>""</f>
        <v/>
      </c>
      <c r="S89">
        <f>""</f>
        <v/>
      </c>
      <c r="T89">
        <f>""</f>
        <v/>
      </c>
    </row>
    <row r="90">
      <c r="A90" s="18" t="n"/>
      <c r="B90" s="18" t="n"/>
      <c r="C90" s="18" t="n"/>
      <c r="D90" s="18" t="n"/>
      <c r="E90" s="29" t="n"/>
      <c r="F90" s="18" t="n"/>
      <c r="G90" s="30" t="n"/>
      <c r="H90" s="21" t="n"/>
      <c r="I90" s="18" t="n"/>
      <c r="J90" s="18" t="n"/>
      <c r="K90" s="30" t="n"/>
      <c r="L90" s="18" t="n"/>
      <c r="M90" s="23">
        <f>IF(A90="","",IF(OR(E90="",H90=""),"",IFERROR(E90*H90,"")))</f>
        <v/>
      </c>
      <c r="N90" s="8">
        <f>IF(A90="","",IF(COUNTIF($A$5:$A$154,A90)&gt;1,"Review: duplicate ID",IF(OR(B90="",C90="",D90="",E90="",G90="",I90="",J90=""),"Review: required field",IF(AND(OR(J90="Assigned to Unit",J90="Issued"),F90=""),"Review: unit missing",IF(AND(J90="In Stock",F90&lt;&gt;""),"Review: unit on stock item",IF(OR(J90="Damaged",J90="Missing"),"Review: exception status",IF(AND(J90&lt;&gt;"Retired",K90&lt;&gt;"",K90&lt;TODAY()),"Review: overdue",IF(AND(J90&lt;&gt;"Retired",K90&lt;&gt;"",K90&lt;=TODAY()+IFERROR('Assumptions'!$B$4,0)),"Due soon","OK"))))))))</f>
        <v/>
      </c>
      <c r="P90">
        <f>""</f>
        <v/>
      </c>
      <c r="Q90">
        <f>""</f>
        <v/>
      </c>
      <c r="R90">
        <f>""</f>
        <v/>
      </c>
      <c r="S90">
        <f>""</f>
        <v/>
      </c>
      <c r="T90">
        <f>""</f>
        <v/>
      </c>
    </row>
    <row r="91">
      <c r="A91" s="18" t="n"/>
      <c r="B91" s="18" t="n"/>
      <c r="C91" s="18" t="n"/>
      <c r="D91" s="18" t="n"/>
      <c r="E91" s="29" t="n"/>
      <c r="F91" s="18" t="n"/>
      <c r="G91" s="30" t="n"/>
      <c r="H91" s="21" t="n"/>
      <c r="I91" s="18" t="n"/>
      <c r="J91" s="18" t="n"/>
      <c r="K91" s="30" t="n"/>
      <c r="L91" s="18" t="n"/>
      <c r="M91" s="22">
        <f>IF(A91="","",IF(OR(E91="",H91=""),"",IFERROR(E91*H91,"")))</f>
        <v/>
      </c>
      <c r="N91" s="4">
        <f>IF(A91="","",IF(COUNTIF($A$5:$A$154,A91)&gt;1,"Review: duplicate ID",IF(OR(B91="",C91="",D91="",E91="",G91="",I91="",J91=""),"Review: required field",IF(AND(OR(J91="Assigned to Unit",J91="Issued"),F91=""),"Review: unit missing",IF(AND(J91="In Stock",F91&lt;&gt;""),"Review: unit on stock item",IF(OR(J91="Damaged",J91="Missing"),"Review: exception status",IF(AND(J91&lt;&gt;"Retired",K91&lt;&gt;"",K91&lt;TODAY()),"Review: overdue",IF(AND(J91&lt;&gt;"Retired",K91&lt;&gt;"",K91&lt;=TODAY()+IFERROR('Assumptions'!$B$4,0)),"Due soon","OK"))))))))</f>
        <v/>
      </c>
      <c r="P91">
        <f>""</f>
        <v/>
      </c>
      <c r="Q91">
        <f>""</f>
        <v/>
      </c>
      <c r="R91">
        <f>""</f>
        <v/>
      </c>
      <c r="S91">
        <f>""</f>
        <v/>
      </c>
      <c r="T91">
        <f>""</f>
        <v/>
      </c>
    </row>
    <row r="92">
      <c r="A92" s="18" t="n"/>
      <c r="B92" s="18" t="n"/>
      <c r="C92" s="18" t="n"/>
      <c r="D92" s="18" t="n"/>
      <c r="E92" s="29" t="n"/>
      <c r="F92" s="18" t="n"/>
      <c r="G92" s="30" t="n"/>
      <c r="H92" s="21" t="n"/>
      <c r="I92" s="18" t="n"/>
      <c r="J92" s="18" t="n"/>
      <c r="K92" s="30" t="n"/>
      <c r="L92" s="18" t="n"/>
      <c r="M92" s="23">
        <f>IF(A92="","",IF(OR(E92="",H92=""),"",IFERROR(E92*H92,"")))</f>
        <v/>
      </c>
      <c r="N92" s="8">
        <f>IF(A92="","",IF(COUNTIF($A$5:$A$154,A92)&gt;1,"Review: duplicate ID",IF(OR(B92="",C92="",D92="",E92="",G92="",I92="",J92=""),"Review: required field",IF(AND(OR(J92="Assigned to Unit",J92="Issued"),F92=""),"Review: unit missing",IF(AND(J92="In Stock",F92&lt;&gt;""),"Review: unit on stock item",IF(OR(J92="Damaged",J92="Missing"),"Review: exception status",IF(AND(J92&lt;&gt;"Retired",K92&lt;&gt;"",K92&lt;TODAY()),"Review: overdue",IF(AND(J92&lt;&gt;"Retired",K92&lt;&gt;"",K92&lt;=TODAY()+IFERROR('Assumptions'!$B$4,0)),"Due soon","OK"))))))))</f>
        <v/>
      </c>
      <c r="P92">
        <f>""</f>
        <v/>
      </c>
      <c r="Q92">
        <f>""</f>
        <v/>
      </c>
      <c r="R92">
        <f>""</f>
        <v/>
      </c>
      <c r="S92">
        <f>""</f>
        <v/>
      </c>
      <c r="T92">
        <f>""</f>
        <v/>
      </c>
    </row>
    <row r="93">
      <c r="A93" s="18" t="n"/>
      <c r="B93" s="18" t="n"/>
      <c r="C93" s="18" t="n"/>
      <c r="D93" s="18" t="n"/>
      <c r="E93" s="29" t="n"/>
      <c r="F93" s="18" t="n"/>
      <c r="G93" s="30" t="n"/>
      <c r="H93" s="21" t="n"/>
      <c r="I93" s="18" t="n"/>
      <c r="J93" s="18" t="n"/>
      <c r="K93" s="30" t="n"/>
      <c r="L93" s="18" t="n"/>
      <c r="M93" s="22">
        <f>IF(A93="","",IF(OR(E93="",H93=""),"",IFERROR(E93*H93,"")))</f>
        <v/>
      </c>
      <c r="N93" s="4">
        <f>IF(A93="","",IF(COUNTIF($A$5:$A$154,A93)&gt;1,"Review: duplicate ID",IF(OR(B93="",C93="",D93="",E93="",G93="",I93="",J93=""),"Review: required field",IF(AND(OR(J93="Assigned to Unit",J93="Issued"),F93=""),"Review: unit missing",IF(AND(J93="In Stock",F93&lt;&gt;""),"Review: unit on stock item",IF(OR(J93="Damaged",J93="Missing"),"Review: exception status",IF(AND(J93&lt;&gt;"Retired",K93&lt;&gt;"",K93&lt;TODAY()),"Review: overdue",IF(AND(J93&lt;&gt;"Retired",K93&lt;&gt;"",K93&lt;=TODAY()+IFERROR('Assumptions'!$B$4,0)),"Due soon","OK"))))))))</f>
        <v/>
      </c>
      <c r="P93">
        <f>""</f>
        <v/>
      </c>
      <c r="Q93">
        <f>""</f>
        <v/>
      </c>
      <c r="R93">
        <f>""</f>
        <v/>
      </c>
      <c r="S93">
        <f>""</f>
        <v/>
      </c>
      <c r="T93">
        <f>""</f>
        <v/>
      </c>
    </row>
    <row r="94">
      <c r="A94" s="18" t="n"/>
      <c r="B94" s="18" t="n"/>
      <c r="C94" s="18" t="n"/>
      <c r="D94" s="18" t="n"/>
      <c r="E94" s="29" t="n"/>
      <c r="F94" s="18" t="n"/>
      <c r="G94" s="30" t="n"/>
      <c r="H94" s="21" t="n"/>
      <c r="I94" s="18" t="n"/>
      <c r="J94" s="18" t="n"/>
      <c r="K94" s="30" t="n"/>
      <c r="L94" s="18" t="n"/>
      <c r="M94" s="23">
        <f>IF(A94="","",IF(OR(E94="",H94=""),"",IFERROR(E94*H94,"")))</f>
        <v/>
      </c>
      <c r="N94" s="8">
        <f>IF(A94="","",IF(COUNTIF($A$5:$A$154,A94)&gt;1,"Review: duplicate ID",IF(OR(B94="",C94="",D94="",E94="",G94="",I94="",J94=""),"Review: required field",IF(AND(OR(J94="Assigned to Unit",J94="Issued"),F94=""),"Review: unit missing",IF(AND(J94="In Stock",F94&lt;&gt;""),"Review: unit on stock item",IF(OR(J94="Damaged",J94="Missing"),"Review: exception status",IF(AND(J94&lt;&gt;"Retired",K94&lt;&gt;"",K94&lt;TODAY()),"Review: overdue",IF(AND(J94&lt;&gt;"Retired",K94&lt;&gt;"",K94&lt;=TODAY()+IFERROR('Assumptions'!$B$4,0)),"Due soon","OK"))))))))</f>
        <v/>
      </c>
      <c r="P94">
        <f>""</f>
        <v/>
      </c>
      <c r="Q94">
        <f>""</f>
        <v/>
      </c>
      <c r="R94">
        <f>""</f>
        <v/>
      </c>
      <c r="S94">
        <f>""</f>
        <v/>
      </c>
      <c r="T94">
        <f>""</f>
        <v/>
      </c>
    </row>
    <row r="95">
      <c r="A95" s="18" t="n"/>
      <c r="B95" s="18" t="n"/>
      <c r="C95" s="18" t="n"/>
      <c r="D95" s="18" t="n"/>
      <c r="E95" s="29" t="n"/>
      <c r="F95" s="18" t="n"/>
      <c r="G95" s="30" t="n"/>
      <c r="H95" s="21" t="n"/>
      <c r="I95" s="18" t="n"/>
      <c r="J95" s="18" t="n"/>
      <c r="K95" s="30" t="n"/>
      <c r="L95" s="18" t="n"/>
      <c r="M95" s="22">
        <f>IF(A95="","",IF(OR(E95="",H95=""),"",IFERROR(E95*H95,"")))</f>
        <v/>
      </c>
      <c r="N95" s="4">
        <f>IF(A95="","",IF(COUNTIF($A$5:$A$154,A95)&gt;1,"Review: duplicate ID",IF(OR(B95="",C95="",D95="",E95="",G95="",I95="",J95=""),"Review: required field",IF(AND(OR(J95="Assigned to Unit",J95="Issued"),F95=""),"Review: unit missing",IF(AND(J95="In Stock",F95&lt;&gt;""),"Review: unit on stock item",IF(OR(J95="Damaged",J95="Missing"),"Review: exception status",IF(AND(J95&lt;&gt;"Retired",K95&lt;&gt;"",K95&lt;TODAY()),"Review: overdue",IF(AND(J95&lt;&gt;"Retired",K95&lt;&gt;"",K95&lt;=TODAY()+IFERROR('Assumptions'!$B$4,0)),"Due soon","OK"))))))))</f>
        <v/>
      </c>
      <c r="P95">
        <f>""</f>
        <v/>
      </c>
      <c r="Q95">
        <f>""</f>
        <v/>
      </c>
      <c r="R95">
        <f>""</f>
        <v/>
      </c>
      <c r="S95">
        <f>""</f>
        <v/>
      </c>
      <c r="T95">
        <f>""</f>
        <v/>
      </c>
    </row>
    <row r="96">
      <c r="A96" s="18" t="n"/>
      <c r="B96" s="18" t="n"/>
      <c r="C96" s="18" t="n"/>
      <c r="D96" s="18" t="n"/>
      <c r="E96" s="29" t="n"/>
      <c r="F96" s="18" t="n"/>
      <c r="G96" s="30" t="n"/>
      <c r="H96" s="21" t="n"/>
      <c r="I96" s="18" t="n"/>
      <c r="J96" s="18" t="n"/>
      <c r="K96" s="30" t="n"/>
      <c r="L96" s="18" t="n"/>
      <c r="M96" s="23">
        <f>IF(A96="","",IF(OR(E96="",H96=""),"",IFERROR(E96*H96,"")))</f>
        <v/>
      </c>
      <c r="N96" s="8">
        <f>IF(A96="","",IF(COUNTIF($A$5:$A$154,A96)&gt;1,"Review: duplicate ID",IF(OR(B96="",C96="",D96="",E96="",G96="",I96="",J96=""),"Review: required field",IF(AND(OR(J96="Assigned to Unit",J96="Issued"),F96=""),"Review: unit missing",IF(AND(J96="In Stock",F96&lt;&gt;""),"Review: unit on stock item",IF(OR(J96="Damaged",J96="Missing"),"Review: exception status",IF(AND(J96&lt;&gt;"Retired",K96&lt;&gt;"",K96&lt;TODAY()),"Review: overdue",IF(AND(J96&lt;&gt;"Retired",K96&lt;&gt;"",K96&lt;=TODAY()+IFERROR('Assumptions'!$B$4,0)),"Due soon","OK"))))))))</f>
        <v/>
      </c>
      <c r="P96">
        <f>""</f>
        <v/>
      </c>
      <c r="Q96">
        <f>""</f>
        <v/>
      </c>
      <c r="R96">
        <f>""</f>
        <v/>
      </c>
      <c r="S96">
        <f>""</f>
        <v/>
      </c>
      <c r="T96">
        <f>""</f>
        <v/>
      </c>
    </row>
    <row r="97">
      <c r="A97" s="18" t="n"/>
      <c r="B97" s="18" t="n"/>
      <c r="C97" s="18" t="n"/>
      <c r="D97" s="18" t="n"/>
      <c r="E97" s="29" t="n"/>
      <c r="F97" s="18" t="n"/>
      <c r="G97" s="30" t="n"/>
      <c r="H97" s="21" t="n"/>
      <c r="I97" s="18" t="n"/>
      <c r="J97" s="18" t="n"/>
      <c r="K97" s="30" t="n"/>
      <c r="L97" s="18" t="n"/>
      <c r="M97" s="22">
        <f>IF(A97="","",IF(OR(E97="",H97=""),"",IFERROR(E97*H97,"")))</f>
        <v/>
      </c>
      <c r="N97" s="4">
        <f>IF(A97="","",IF(COUNTIF($A$5:$A$154,A97)&gt;1,"Review: duplicate ID",IF(OR(B97="",C97="",D97="",E97="",G97="",I97="",J97=""),"Review: required field",IF(AND(OR(J97="Assigned to Unit",J97="Issued"),F97=""),"Review: unit missing",IF(AND(J97="In Stock",F97&lt;&gt;""),"Review: unit on stock item",IF(OR(J97="Damaged",J97="Missing"),"Review: exception status",IF(AND(J97&lt;&gt;"Retired",K97&lt;&gt;"",K97&lt;TODAY()),"Review: overdue",IF(AND(J97&lt;&gt;"Retired",K97&lt;&gt;"",K97&lt;=TODAY()+IFERROR('Assumptions'!$B$4,0)),"Due soon","OK"))))))))</f>
        <v/>
      </c>
      <c r="P97">
        <f>""</f>
        <v/>
      </c>
      <c r="Q97">
        <f>""</f>
        <v/>
      </c>
      <c r="R97">
        <f>""</f>
        <v/>
      </c>
      <c r="S97">
        <f>""</f>
        <v/>
      </c>
      <c r="T97">
        <f>""</f>
        <v/>
      </c>
    </row>
    <row r="98">
      <c r="A98" s="18" t="n"/>
      <c r="B98" s="18" t="n"/>
      <c r="C98" s="18" t="n"/>
      <c r="D98" s="18" t="n"/>
      <c r="E98" s="29" t="n"/>
      <c r="F98" s="18" t="n"/>
      <c r="G98" s="30" t="n"/>
      <c r="H98" s="21" t="n"/>
      <c r="I98" s="18" t="n"/>
      <c r="J98" s="18" t="n"/>
      <c r="K98" s="30" t="n"/>
      <c r="L98" s="18" t="n"/>
      <c r="M98" s="23">
        <f>IF(A98="","",IF(OR(E98="",H98=""),"",IFERROR(E98*H98,"")))</f>
        <v/>
      </c>
      <c r="N98" s="8">
        <f>IF(A98="","",IF(COUNTIF($A$5:$A$154,A98)&gt;1,"Review: duplicate ID",IF(OR(B98="",C98="",D98="",E98="",G98="",I98="",J98=""),"Review: required field",IF(AND(OR(J98="Assigned to Unit",J98="Issued"),F98=""),"Review: unit missing",IF(AND(J98="In Stock",F98&lt;&gt;""),"Review: unit on stock item",IF(OR(J98="Damaged",J98="Missing"),"Review: exception status",IF(AND(J98&lt;&gt;"Retired",K98&lt;&gt;"",K98&lt;TODAY()),"Review: overdue",IF(AND(J98&lt;&gt;"Retired",K98&lt;&gt;"",K98&lt;=TODAY()+IFERROR('Assumptions'!$B$4,0)),"Due soon","OK"))))))))</f>
        <v/>
      </c>
      <c r="P98">
        <f>""</f>
        <v/>
      </c>
      <c r="Q98">
        <f>""</f>
        <v/>
      </c>
      <c r="R98">
        <f>""</f>
        <v/>
      </c>
      <c r="S98">
        <f>""</f>
        <v/>
      </c>
      <c r="T98">
        <f>""</f>
        <v/>
      </c>
    </row>
    <row r="99">
      <c r="A99" s="18" t="n"/>
      <c r="B99" s="18" t="n"/>
      <c r="C99" s="18" t="n"/>
      <c r="D99" s="18" t="n"/>
      <c r="E99" s="29" t="n"/>
      <c r="F99" s="18" t="n"/>
      <c r="G99" s="30" t="n"/>
      <c r="H99" s="21" t="n"/>
      <c r="I99" s="18" t="n"/>
      <c r="J99" s="18" t="n"/>
      <c r="K99" s="30" t="n"/>
      <c r="L99" s="18" t="n"/>
      <c r="M99" s="22">
        <f>IF(A99="","",IF(OR(E99="",H99=""),"",IFERROR(E99*H99,"")))</f>
        <v/>
      </c>
      <c r="N99" s="4">
        <f>IF(A99="","",IF(COUNTIF($A$5:$A$154,A99)&gt;1,"Review: duplicate ID",IF(OR(B99="",C99="",D99="",E99="",G99="",I99="",J99=""),"Review: required field",IF(AND(OR(J99="Assigned to Unit",J99="Issued"),F99=""),"Review: unit missing",IF(AND(J99="In Stock",F99&lt;&gt;""),"Review: unit on stock item",IF(OR(J99="Damaged",J99="Missing"),"Review: exception status",IF(AND(J99&lt;&gt;"Retired",K99&lt;&gt;"",K99&lt;TODAY()),"Review: overdue",IF(AND(J99&lt;&gt;"Retired",K99&lt;&gt;"",K99&lt;=TODAY()+IFERROR('Assumptions'!$B$4,0)),"Due soon","OK"))))))))</f>
        <v/>
      </c>
      <c r="P99">
        <f>""</f>
        <v/>
      </c>
      <c r="Q99">
        <f>""</f>
        <v/>
      </c>
      <c r="R99">
        <f>""</f>
        <v/>
      </c>
      <c r="S99">
        <f>""</f>
        <v/>
      </c>
      <c r="T99">
        <f>""</f>
        <v/>
      </c>
    </row>
    <row r="100">
      <c r="A100" s="18" t="n"/>
      <c r="B100" s="18" t="n"/>
      <c r="C100" s="18" t="n"/>
      <c r="D100" s="18" t="n"/>
      <c r="E100" s="29" t="n"/>
      <c r="F100" s="18" t="n"/>
      <c r="G100" s="30" t="n"/>
      <c r="H100" s="21" t="n"/>
      <c r="I100" s="18" t="n"/>
      <c r="J100" s="18" t="n"/>
      <c r="K100" s="30" t="n"/>
      <c r="L100" s="18" t="n"/>
      <c r="M100" s="23">
        <f>IF(A100="","",IF(OR(E100="",H100=""),"",IFERROR(E100*H100,"")))</f>
        <v/>
      </c>
      <c r="N100" s="8">
        <f>IF(A100="","",IF(COUNTIF($A$5:$A$154,A100)&gt;1,"Review: duplicate ID",IF(OR(B100="",C100="",D100="",E100="",G100="",I100="",J100=""),"Review: required field",IF(AND(OR(J100="Assigned to Unit",J100="Issued"),F100=""),"Review: unit missing",IF(AND(J100="In Stock",F100&lt;&gt;""),"Review: unit on stock item",IF(OR(J100="Damaged",J100="Missing"),"Review: exception status",IF(AND(J100&lt;&gt;"Retired",K100&lt;&gt;"",K100&lt;TODAY()),"Review: overdue",IF(AND(J100&lt;&gt;"Retired",K100&lt;&gt;"",K100&lt;=TODAY()+IFERROR('Assumptions'!$B$4,0)),"Due soon","OK"))))))))</f>
        <v/>
      </c>
      <c r="P100">
        <f>""</f>
        <v/>
      </c>
      <c r="Q100">
        <f>""</f>
        <v/>
      </c>
      <c r="R100">
        <f>""</f>
        <v/>
      </c>
      <c r="S100">
        <f>""</f>
        <v/>
      </c>
      <c r="T100">
        <f>""</f>
        <v/>
      </c>
    </row>
    <row r="101">
      <c r="A101" s="18" t="n"/>
      <c r="B101" s="18" t="n"/>
      <c r="C101" s="18" t="n"/>
      <c r="D101" s="18" t="n"/>
      <c r="E101" s="29" t="n"/>
      <c r="F101" s="18" t="n"/>
      <c r="G101" s="30" t="n"/>
      <c r="H101" s="21" t="n"/>
      <c r="I101" s="18" t="n"/>
      <c r="J101" s="18" t="n"/>
      <c r="K101" s="30" t="n"/>
      <c r="L101" s="18" t="n"/>
      <c r="M101" s="22">
        <f>IF(A101="","",IF(OR(E101="",H101=""),"",IFERROR(E101*H101,"")))</f>
        <v/>
      </c>
      <c r="N101" s="4">
        <f>IF(A101="","",IF(COUNTIF($A$5:$A$154,A101)&gt;1,"Review: duplicate ID",IF(OR(B101="",C101="",D101="",E101="",G101="",I101="",J101=""),"Review: required field",IF(AND(OR(J101="Assigned to Unit",J101="Issued"),F101=""),"Review: unit missing",IF(AND(J101="In Stock",F101&lt;&gt;""),"Review: unit on stock item",IF(OR(J101="Damaged",J101="Missing"),"Review: exception status",IF(AND(J101&lt;&gt;"Retired",K101&lt;&gt;"",K101&lt;TODAY()),"Review: overdue",IF(AND(J101&lt;&gt;"Retired",K101&lt;&gt;"",K101&lt;=TODAY()+IFERROR('Assumptions'!$B$4,0)),"Due soon","OK"))))))))</f>
        <v/>
      </c>
      <c r="P101">
        <f>""</f>
        <v/>
      </c>
      <c r="Q101">
        <f>""</f>
        <v/>
      </c>
      <c r="R101">
        <f>""</f>
        <v/>
      </c>
      <c r="S101">
        <f>""</f>
        <v/>
      </c>
      <c r="T101">
        <f>""</f>
        <v/>
      </c>
    </row>
    <row r="102">
      <c r="A102" s="18" t="n"/>
      <c r="B102" s="18" t="n"/>
      <c r="C102" s="18" t="n"/>
      <c r="D102" s="18" t="n"/>
      <c r="E102" s="29" t="n"/>
      <c r="F102" s="18" t="n"/>
      <c r="G102" s="30" t="n"/>
      <c r="H102" s="21" t="n"/>
      <c r="I102" s="18" t="n"/>
      <c r="J102" s="18" t="n"/>
      <c r="K102" s="30" t="n"/>
      <c r="L102" s="18" t="n"/>
      <c r="M102" s="23">
        <f>IF(A102="","",IF(OR(E102="",H102=""),"",IFERROR(E102*H102,"")))</f>
        <v/>
      </c>
      <c r="N102" s="8">
        <f>IF(A102="","",IF(COUNTIF($A$5:$A$154,A102)&gt;1,"Review: duplicate ID",IF(OR(B102="",C102="",D102="",E102="",G102="",I102="",J102=""),"Review: required field",IF(AND(OR(J102="Assigned to Unit",J102="Issued"),F102=""),"Review: unit missing",IF(AND(J102="In Stock",F102&lt;&gt;""),"Review: unit on stock item",IF(OR(J102="Damaged",J102="Missing"),"Review: exception status",IF(AND(J102&lt;&gt;"Retired",K102&lt;&gt;"",K102&lt;TODAY()),"Review: overdue",IF(AND(J102&lt;&gt;"Retired",K102&lt;&gt;"",K102&lt;=TODAY()+IFERROR('Assumptions'!$B$4,0)),"Due soon","OK"))))))))</f>
        <v/>
      </c>
      <c r="P102">
        <f>""</f>
        <v/>
      </c>
      <c r="Q102">
        <f>""</f>
        <v/>
      </c>
      <c r="R102">
        <f>""</f>
        <v/>
      </c>
      <c r="S102">
        <f>""</f>
        <v/>
      </c>
      <c r="T102">
        <f>""</f>
        <v/>
      </c>
    </row>
    <row r="103">
      <c r="A103" s="18" t="n"/>
      <c r="B103" s="18" t="n"/>
      <c r="C103" s="18" t="n"/>
      <c r="D103" s="18" t="n"/>
      <c r="E103" s="29" t="n"/>
      <c r="F103" s="18" t="n"/>
      <c r="G103" s="30" t="n"/>
      <c r="H103" s="21" t="n"/>
      <c r="I103" s="18" t="n"/>
      <c r="J103" s="18" t="n"/>
      <c r="K103" s="30" t="n"/>
      <c r="L103" s="18" t="n"/>
      <c r="M103" s="22">
        <f>IF(A103="","",IF(OR(E103="",H103=""),"",IFERROR(E103*H103,"")))</f>
        <v/>
      </c>
      <c r="N103" s="4">
        <f>IF(A103="","",IF(COUNTIF($A$5:$A$154,A103)&gt;1,"Review: duplicate ID",IF(OR(B103="",C103="",D103="",E103="",G103="",I103="",J103=""),"Review: required field",IF(AND(OR(J103="Assigned to Unit",J103="Issued"),F103=""),"Review: unit missing",IF(AND(J103="In Stock",F103&lt;&gt;""),"Review: unit on stock item",IF(OR(J103="Damaged",J103="Missing"),"Review: exception status",IF(AND(J103&lt;&gt;"Retired",K103&lt;&gt;"",K103&lt;TODAY()),"Review: overdue",IF(AND(J103&lt;&gt;"Retired",K103&lt;&gt;"",K103&lt;=TODAY()+IFERROR('Assumptions'!$B$4,0)),"Due soon","OK"))))))))</f>
        <v/>
      </c>
      <c r="P103">
        <f>""</f>
        <v/>
      </c>
      <c r="Q103">
        <f>""</f>
        <v/>
      </c>
      <c r="R103">
        <f>""</f>
        <v/>
      </c>
      <c r="S103">
        <f>""</f>
        <v/>
      </c>
      <c r="T103">
        <f>""</f>
        <v/>
      </c>
    </row>
    <row r="104">
      <c r="A104" s="18" t="n"/>
      <c r="B104" s="18" t="n"/>
      <c r="C104" s="18" t="n"/>
      <c r="D104" s="18" t="n"/>
      <c r="E104" s="29" t="n"/>
      <c r="F104" s="18" t="n"/>
      <c r="G104" s="30" t="n"/>
      <c r="H104" s="21" t="n"/>
      <c r="I104" s="18" t="n"/>
      <c r="J104" s="18" t="n"/>
      <c r="K104" s="30" t="n"/>
      <c r="L104" s="18" t="n"/>
      <c r="M104" s="23">
        <f>IF(A104="","",IF(OR(E104="",H104=""),"",IFERROR(E104*H104,"")))</f>
        <v/>
      </c>
      <c r="N104" s="8">
        <f>IF(A104="","",IF(COUNTIF($A$5:$A$154,A104)&gt;1,"Review: duplicate ID",IF(OR(B104="",C104="",D104="",E104="",G104="",I104="",J104=""),"Review: required field",IF(AND(OR(J104="Assigned to Unit",J104="Issued"),F104=""),"Review: unit missing",IF(AND(J104="In Stock",F104&lt;&gt;""),"Review: unit on stock item",IF(OR(J104="Damaged",J104="Missing"),"Review: exception status",IF(AND(J104&lt;&gt;"Retired",K104&lt;&gt;"",K104&lt;TODAY()),"Review: overdue",IF(AND(J104&lt;&gt;"Retired",K104&lt;&gt;"",K104&lt;=TODAY()+IFERROR('Assumptions'!$B$4,0)),"Due soon","OK"))))))))</f>
        <v/>
      </c>
      <c r="P104">
        <f>""</f>
        <v/>
      </c>
      <c r="Q104">
        <f>""</f>
        <v/>
      </c>
      <c r="R104">
        <f>""</f>
        <v/>
      </c>
      <c r="S104">
        <f>""</f>
        <v/>
      </c>
      <c r="T104">
        <f>""</f>
        <v/>
      </c>
    </row>
    <row r="105">
      <c r="A105" s="18" t="n"/>
      <c r="B105" s="18" t="n"/>
      <c r="C105" s="18" t="n"/>
      <c r="D105" s="18" t="n"/>
      <c r="E105" s="29" t="n"/>
      <c r="F105" s="18" t="n"/>
      <c r="G105" s="30" t="n"/>
      <c r="H105" s="21" t="n"/>
      <c r="I105" s="18" t="n"/>
      <c r="J105" s="18" t="n"/>
      <c r="K105" s="30" t="n"/>
      <c r="L105" s="18" t="n"/>
      <c r="M105" s="22">
        <f>IF(A105="","",IF(OR(E105="",H105=""),"",IFERROR(E105*H105,"")))</f>
        <v/>
      </c>
      <c r="N105" s="4">
        <f>IF(A105="","",IF(COUNTIF($A$5:$A$154,A105)&gt;1,"Review: duplicate ID",IF(OR(B105="",C105="",D105="",E105="",G105="",I105="",J105=""),"Review: required field",IF(AND(OR(J105="Assigned to Unit",J105="Issued"),F105=""),"Review: unit missing",IF(AND(J105="In Stock",F105&lt;&gt;""),"Review: unit on stock item",IF(OR(J105="Damaged",J105="Missing"),"Review: exception status",IF(AND(J105&lt;&gt;"Retired",K105&lt;&gt;"",K105&lt;TODAY()),"Review: overdue",IF(AND(J105&lt;&gt;"Retired",K105&lt;&gt;"",K105&lt;=TODAY()+IFERROR('Assumptions'!$B$4,0)),"Due soon","OK"))))))))</f>
        <v/>
      </c>
      <c r="P105">
        <f>""</f>
        <v/>
      </c>
      <c r="Q105">
        <f>""</f>
        <v/>
      </c>
      <c r="R105">
        <f>""</f>
        <v/>
      </c>
      <c r="S105">
        <f>""</f>
        <v/>
      </c>
      <c r="T105">
        <f>""</f>
        <v/>
      </c>
    </row>
    <row r="106">
      <c r="A106" s="18" t="n"/>
      <c r="B106" s="18" t="n"/>
      <c r="C106" s="18" t="n"/>
      <c r="D106" s="18" t="n"/>
      <c r="E106" s="29" t="n"/>
      <c r="F106" s="18" t="n"/>
      <c r="G106" s="30" t="n"/>
      <c r="H106" s="21" t="n"/>
      <c r="I106" s="18" t="n"/>
      <c r="J106" s="18" t="n"/>
      <c r="K106" s="30" t="n"/>
      <c r="L106" s="18" t="n"/>
      <c r="M106" s="23">
        <f>IF(A106="","",IF(OR(E106="",H106=""),"",IFERROR(E106*H106,"")))</f>
        <v/>
      </c>
      <c r="N106" s="8">
        <f>IF(A106="","",IF(COUNTIF($A$5:$A$154,A106)&gt;1,"Review: duplicate ID",IF(OR(B106="",C106="",D106="",E106="",G106="",I106="",J106=""),"Review: required field",IF(AND(OR(J106="Assigned to Unit",J106="Issued"),F106=""),"Review: unit missing",IF(AND(J106="In Stock",F106&lt;&gt;""),"Review: unit on stock item",IF(OR(J106="Damaged",J106="Missing"),"Review: exception status",IF(AND(J106&lt;&gt;"Retired",K106&lt;&gt;"",K106&lt;TODAY()),"Review: overdue",IF(AND(J106&lt;&gt;"Retired",K106&lt;&gt;"",K106&lt;=TODAY()+IFERROR('Assumptions'!$B$4,0)),"Due soon","OK"))))))))</f>
        <v/>
      </c>
      <c r="P106">
        <f>""</f>
        <v/>
      </c>
      <c r="Q106">
        <f>""</f>
        <v/>
      </c>
      <c r="R106">
        <f>""</f>
        <v/>
      </c>
      <c r="S106">
        <f>""</f>
        <v/>
      </c>
      <c r="T106">
        <f>""</f>
        <v/>
      </c>
    </row>
    <row r="107">
      <c r="A107" s="18" t="n"/>
      <c r="B107" s="18" t="n"/>
      <c r="C107" s="18" t="n"/>
      <c r="D107" s="18" t="n"/>
      <c r="E107" s="29" t="n"/>
      <c r="F107" s="18" t="n"/>
      <c r="G107" s="30" t="n"/>
      <c r="H107" s="21" t="n"/>
      <c r="I107" s="18" t="n"/>
      <c r="J107" s="18" t="n"/>
      <c r="K107" s="30" t="n"/>
      <c r="L107" s="18" t="n"/>
      <c r="M107" s="22">
        <f>IF(A107="","",IF(OR(E107="",H107=""),"",IFERROR(E107*H107,"")))</f>
        <v/>
      </c>
      <c r="N107" s="4">
        <f>IF(A107="","",IF(COUNTIF($A$5:$A$154,A107)&gt;1,"Review: duplicate ID",IF(OR(B107="",C107="",D107="",E107="",G107="",I107="",J107=""),"Review: required field",IF(AND(OR(J107="Assigned to Unit",J107="Issued"),F107=""),"Review: unit missing",IF(AND(J107="In Stock",F107&lt;&gt;""),"Review: unit on stock item",IF(OR(J107="Damaged",J107="Missing"),"Review: exception status",IF(AND(J107&lt;&gt;"Retired",K107&lt;&gt;"",K107&lt;TODAY()),"Review: overdue",IF(AND(J107&lt;&gt;"Retired",K107&lt;&gt;"",K107&lt;=TODAY()+IFERROR('Assumptions'!$B$4,0)),"Due soon","OK"))))))))</f>
        <v/>
      </c>
      <c r="P107">
        <f>""</f>
        <v/>
      </c>
      <c r="Q107">
        <f>""</f>
        <v/>
      </c>
      <c r="R107">
        <f>""</f>
        <v/>
      </c>
      <c r="S107">
        <f>""</f>
        <v/>
      </c>
      <c r="T107">
        <f>""</f>
        <v/>
      </c>
    </row>
    <row r="108">
      <c r="A108" s="18" t="n"/>
      <c r="B108" s="18" t="n"/>
      <c r="C108" s="18" t="n"/>
      <c r="D108" s="18" t="n"/>
      <c r="E108" s="29" t="n"/>
      <c r="F108" s="18" t="n"/>
      <c r="G108" s="30" t="n"/>
      <c r="H108" s="21" t="n"/>
      <c r="I108" s="18" t="n"/>
      <c r="J108" s="18" t="n"/>
      <c r="K108" s="30" t="n"/>
      <c r="L108" s="18" t="n"/>
      <c r="M108" s="23">
        <f>IF(A108="","",IF(OR(E108="",H108=""),"",IFERROR(E108*H108,"")))</f>
        <v/>
      </c>
      <c r="N108" s="8">
        <f>IF(A108="","",IF(COUNTIF($A$5:$A$154,A108)&gt;1,"Review: duplicate ID",IF(OR(B108="",C108="",D108="",E108="",G108="",I108="",J108=""),"Review: required field",IF(AND(OR(J108="Assigned to Unit",J108="Issued"),F108=""),"Review: unit missing",IF(AND(J108="In Stock",F108&lt;&gt;""),"Review: unit on stock item",IF(OR(J108="Damaged",J108="Missing"),"Review: exception status",IF(AND(J108&lt;&gt;"Retired",K108&lt;&gt;"",K108&lt;TODAY()),"Review: overdue",IF(AND(J108&lt;&gt;"Retired",K108&lt;&gt;"",K108&lt;=TODAY()+IFERROR('Assumptions'!$B$4,0)),"Due soon","OK"))))))))</f>
        <v/>
      </c>
      <c r="P108">
        <f>""</f>
        <v/>
      </c>
      <c r="Q108">
        <f>""</f>
        <v/>
      </c>
      <c r="R108">
        <f>""</f>
        <v/>
      </c>
      <c r="S108">
        <f>""</f>
        <v/>
      </c>
      <c r="T108">
        <f>""</f>
        <v/>
      </c>
    </row>
    <row r="109">
      <c r="A109" s="18" t="n"/>
      <c r="B109" s="18" t="n"/>
      <c r="C109" s="18" t="n"/>
      <c r="D109" s="18" t="n"/>
      <c r="E109" s="29" t="n"/>
      <c r="F109" s="18" t="n"/>
      <c r="G109" s="30" t="n"/>
      <c r="H109" s="21" t="n"/>
      <c r="I109" s="18" t="n"/>
      <c r="J109" s="18" t="n"/>
      <c r="K109" s="30" t="n"/>
      <c r="L109" s="18" t="n"/>
      <c r="M109" s="22">
        <f>IF(A109="","",IF(OR(E109="",H109=""),"",IFERROR(E109*H109,"")))</f>
        <v/>
      </c>
      <c r="N109" s="4">
        <f>IF(A109="","",IF(COUNTIF($A$5:$A$154,A109)&gt;1,"Review: duplicate ID",IF(OR(B109="",C109="",D109="",E109="",G109="",I109="",J109=""),"Review: required field",IF(AND(OR(J109="Assigned to Unit",J109="Issued"),F109=""),"Review: unit missing",IF(AND(J109="In Stock",F109&lt;&gt;""),"Review: unit on stock item",IF(OR(J109="Damaged",J109="Missing"),"Review: exception status",IF(AND(J109&lt;&gt;"Retired",K109&lt;&gt;"",K109&lt;TODAY()),"Review: overdue",IF(AND(J109&lt;&gt;"Retired",K109&lt;&gt;"",K109&lt;=TODAY()+IFERROR('Assumptions'!$B$4,0)),"Due soon","OK"))))))))</f>
        <v/>
      </c>
      <c r="P109">
        <f>""</f>
        <v/>
      </c>
      <c r="Q109">
        <f>""</f>
        <v/>
      </c>
      <c r="R109">
        <f>""</f>
        <v/>
      </c>
      <c r="S109">
        <f>""</f>
        <v/>
      </c>
      <c r="T109">
        <f>""</f>
        <v/>
      </c>
    </row>
    <row r="110">
      <c r="A110" s="18" t="n"/>
      <c r="B110" s="18" t="n"/>
      <c r="C110" s="18" t="n"/>
      <c r="D110" s="18" t="n"/>
      <c r="E110" s="29" t="n"/>
      <c r="F110" s="18" t="n"/>
      <c r="G110" s="30" t="n"/>
      <c r="H110" s="21" t="n"/>
      <c r="I110" s="18" t="n"/>
      <c r="J110" s="18" t="n"/>
      <c r="K110" s="30" t="n"/>
      <c r="L110" s="18" t="n"/>
      <c r="M110" s="23">
        <f>IF(A110="","",IF(OR(E110="",H110=""),"",IFERROR(E110*H110,"")))</f>
        <v/>
      </c>
      <c r="N110" s="8">
        <f>IF(A110="","",IF(COUNTIF($A$5:$A$154,A110)&gt;1,"Review: duplicate ID",IF(OR(B110="",C110="",D110="",E110="",G110="",I110="",J110=""),"Review: required field",IF(AND(OR(J110="Assigned to Unit",J110="Issued"),F110=""),"Review: unit missing",IF(AND(J110="In Stock",F110&lt;&gt;""),"Review: unit on stock item",IF(OR(J110="Damaged",J110="Missing"),"Review: exception status",IF(AND(J110&lt;&gt;"Retired",K110&lt;&gt;"",K110&lt;TODAY()),"Review: overdue",IF(AND(J110&lt;&gt;"Retired",K110&lt;&gt;"",K110&lt;=TODAY()+IFERROR('Assumptions'!$B$4,0)),"Due soon","OK"))))))))</f>
        <v/>
      </c>
      <c r="P110">
        <f>""</f>
        <v/>
      </c>
      <c r="Q110">
        <f>""</f>
        <v/>
      </c>
      <c r="R110">
        <f>""</f>
        <v/>
      </c>
      <c r="S110">
        <f>""</f>
        <v/>
      </c>
      <c r="T110">
        <f>""</f>
        <v/>
      </c>
    </row>
    <row r="111">
      <c r="A111" s="18" t="n"/>
      <c r="B111" s="18" t="n"/>
      <c r="C111" s="18" t="n"/>
      <c r="D111" s="18" t="n"/>
      <c r="E111" s="29" t="n"/>
      <c r="F111" s="18" t="n"/>
      <c r="G111" s="30" t="n"/>
      <c r="H111" s="21" t="n"/>
      <c r="I111" s="18" t="n"/>
      <c r="J111" s="18" t="n"/>
      <c r="K111" s="30" t="n"/>
      <c r="L111" s="18" t="n"/>
      <c r="M111" s="22">
        <f>IF(A111="","",IF(OR(E111="",H111=""),"",IFERROR(E111*H111,"")))</f>
        <v/>
      </c>
      <c r="N111" s="4">
        <f>IF(A111="","",IF(COUNTIF($A$5:$A$154,A111)&gt;1,"Review: duplicate ID",IF(OR(B111="",C111="",D111="",E111="",G111="",I111="",J111=""),"Review: required field",IF(AND(OR(J111="Assigned to Unit",J111="Issued"),F111=""),"Review: unit missing",IF(AND(J111="In Stock",F111&lt;&gt;""),"Review: unit on stock item",IF(OR(J111="Damaged",J111="Missing"),"Review: exception status",IF(AND(J111&lt;&gt;"Retired",K111&lt;&gt;"",K111&lt;TODAY()),"Review: overdue",IF(AND(J111&lt;&gt;"Retired",K111&lt;&gt;"",K111&lt;=TODAY()+IFERROR('Assumptions'!$B$4,0)),"Due soon","OK"))))))))</f>
        <v/>
      </c>
      <c r="P111">
        <f>""</f>
        <v/>
      </c>
      <c r="Q111">
        <f>""</f>
        <v/>
      </c>
      <c r="R111">
        <f>""</f>
        <v/>
      </c>
      <c r="S111">
        <f>""</f>
        <v/>
      </c>
      <c r="T111">
        <f>""</f>
        <v/>
      </c>
    </row>
    <row r="112">
      <c r="A112" s="18" t="n"/>
      <c r="B112" s="18" t="n"/>
      <c r="C112" s="18" t="n"/>
      <c r="D112" s="18" t="n"/>
      <c r="E112" s="29" t="n"/>
      <c r="F112" s="18" t="n"/>
      <c r="G112" s="30" t="n"/>
      <c r="H112" s="21" t="n"/>
      <c r="I112" s="18" t="n"/>
      <c r="J112" s="18" t="n"/>
      <c r="K112" s="30" t="n"/>
      <c r="L112" s="18" t="n"/>
      <c r="M112" s="23">
        <f>IF(A112="","",IF(OR(E112="",H112=""),"",IFERROR(E112*H112,"")))</f>
        <v/>
      </c>
      <c r="N112" s="8">
        <f>IF(A112="","",IF(COUNTIF($A$5:$A$154,A112)&gt;1,"Review: duplicate ID",IF(OR(B112="",C112="",D112="",E112="",G112="",I112="",J112=""),"Review: required field",IF(AND(OR(J112="Assigned to Unit",J112="Issued"),F112=""),"Review: unit missing",IF(AND(J112="In Stock",F112&lt;&gt;""),"Review: unit on stock item",IF(OR(J112="Damaged",J112="Missing"),"Review: exception status",IF(AND(J112&lt;&gt;"Retired",K112&lt;&gt;"",K112&lt;TODAY()),"Review: overdue",IF(AND(J112&lt;&gt;"Retired",K112&lt;&gt;"",K112&lt;=TODAY()+IFERROR('Assumptions'!$B$4,0)),"Due soon","OK"))))))))</f>
        <v/>
      </c>
      <c r="P112">
        <f>""</f>
        <v/>
      </c>
      <c r="Q112">
        <f>""</f>
        <v/>
      </c>
      <c r="R112">
        <f>""</f>
        <v/>
      </c>
      <c r="S112">
        <f>""</f>
        <v/>
      </c>
      <c r="T112">
        <f>""</f>
        <v/>
      </c>
    </row>
    <row r="113">
      <c r="A113" s="18" t="n"/>
      <c r="B113" s="18" t="n"/>
      <c r="C113" s="18" t="n"/>
      <c r="D113" s="18" t="n"/>
      <c r="E113" s="29" t="n"/>
      <c r="F113" s="18" t="n"/>
      <c r="G113" s="30" t="n"/>
      <c r="H113" s="21" t="n"/>
      <c r="I113" s="18" t="n"/>
      <c r="J113" s="18" t="n"/>
      <c r="K113" s="30" t="n"/>
      <c r="L113" s="18" t="n"/>
      <c r="M113" s="22">
        <f>IF(A113="","",IF(OR(E113="",H113=""),"",IFERROR(E113*H113,"")))</f>
        <v/>
      </c>
      <c r="N113" s="4">
        <f>IF(A113="","",IF(COUNTIF($A$5:$A$154,A113)&gt;1,"Review: duplicate ID",IF(OR(B113="",C113="",D113="",E113="",G113="",I113="",J113=""),"Review: required field",IF(AND(OR(J113="Assigned to Unit",J113="Issued"),F113=""),"Review: unit missing",IF(AND(J113="In Stock",F113&lt;&gt;""),"Review: unit on stock item",IF(OR(J113="Damaged",J113="Missing"),"Review: exception status",IF(AND(J113&lt;&gt;"Retired",K113&lt;&gt;"",K113&lt;TODAY()),"Review: overdue",IF(AND(J113&lt;&gt;"Retired",K113&lt;&gt;"",K113&lt;=TODAY()+IFERROR('Assumptions'!$B$4,0)),"Due soon","OK"))))))))</f>
        <v/>
      </c>
      <c r="P113">
        <f>""</f>
        <v/>
      </c>
      <c r="Q113">
        <f>""</f>
        <v/>
      </c>
      <c r="R113">
        <f>""</f>
        <v/>
      </c>
      <c r="S113">
        <f>""</f>
        <v/>
      </c>
      <c r="T113">
        <f>""</f>
        <v/>
      </c>
    </row>
    <row r="114">
      <c r="A114" s="18" t="n"/>
      <c r="B114" s="18" t="n"/>
      <c r="C114" s="18" t="n"/>
      <c r="D114" s="18" t="n"/>
      <c r="E114" s="29" t="n"/>
      <c r="F114" s="18" t="n"/>
      <c r="G114" s="30" t="n"/>
      <c r="H114" s="21" t="n"/>
      <c r="I114" s="18" t="n"/>
      <c r="J114" s="18" t="n"/>
      <c r="K114" s="30" t="n"/>
      <c r="L114" s="18" t="n"/>
      <c r="M114" s="23">
        <f>IF(A114="","",IF(OR(E114="",H114=""),"",IFERROR(E114*H114,"")))</f>
        <v/>
      </c>
      <c r="N114" s="8">
        <f>IF(A114="","",IF(COUNTIF($A$5:$A$154,A114)&gt;1,"Review: duplicate ID",IF(OR(B114="",C114="",D114="",E114="",G114="",I114="",J114=""),"Review: required field",IF(AND(OR(J114="Assigned to Unit",J114="Issued"),F114=""),"Review: unit missing",IF(AND(J114="In Stock",F114&lt;&gt;""),"Review: unit on stock item",IF(OR(J114="Damaged",J114="Missing"),"Review: exception status",IF(AND(J114&lt;&gt;"Retired",K114&lt;&gt;"",K114&lt;TODAY()),"Review: overdue",IF(AND(J114&lt;&gt;"Retired",K114&lt;&gt;"",K114&lt;=TODAY()+IFERROR('Assumptions'!$B$4,0)),"Due soon","OK"))))))))</f>
        <v/>
      </c>
      <c r="P114">
        <f>""</f>
        <v/>
      </c>
      <c r="Q114">
        <f>""</f>
        <v/>
      </c>
      <c r="R114">
        <f>""</f>
        <v/>
      </c>
      <c r="S114">
        <f>""</f>
        <v/>
      </c>
      <c r="T114">
        <f>""</f>
        <v/>
      </c>
    </row>
    <row r="115">
      <c r="A115" s="18" t="n"/>
      <c r="B115" s="18" t="n"/>
      <c r="C115" s="18" t="n"/>
      <c r="D115" s="18" t="n"/>
      <c r="E115" s="29" t="n"/>
      <c r="F115" s="18" t="n"/>
      <c r="G115" s="30" t="n"/>
      <c r="H115" s="21" t="n"/>
      <c r="I115" s="18" t="n"/>
      <c r="J115" s="18" t="n"/>
      <c r="K115" s="30" t="n"/>
      <c r="L115" s="18" t="n"/>
      <c r="M115" s="22">
        <f>IF(A115="","",IF(OR(E115="",H115=""),"",IFERROR(E115*H115,"")))</f>
        <v/>
      </c>
      <c r="N115" s="4">
        <f>IF(A115="","",IF(COUNTIF($A$5:$A$154,A115)&gt;1,"Review: duplicate ID",IF(OR(B115="",C115="",D115="",E115="",G115="",I115="",J115=""),"Review: required field",IF(AND(OR(J115="Assigned to Unit",J115="Issued"),F115=""),"Review: unit missing",IF(AND(J115="In Stock",F115&lt;&gt;""),"Review: unit on stock item",IF(OR(J115="Damaged",J115="Missing"),"Review: exception status",IF(AND(J115&lt;&gt;"Retired",K115&lt;&gt;"",K115&lt;TODAY()),"Review: overdue",IF(AND(J115&lt;&gt;"Retired",K115&lt;&gt;"",K115&lt;=TODAY()+IFERROR('Assumptions'!$B$4,0)),"Due soon","OK"))))))))</f>
        <v/>
      </c>
      <c r="P115">
        <f>""</f>
        <v/>
      </c>
      <c r="Q115">
        <f>""</f>
        <v/>
      </c>
      <c r="R115">
        <f>""</f>
        <v/>
      </c>
      <c r="S115">
        <f>""</f>
        <v/>
      </c>
      <c r="T115">
        <f>""</f>
        <v/>
      </c>
    </row>
    <row r="116">
      <c r="A116" s="18" t="n"/>
      <c r="B116" s="18" t="n"/>
      <c r="C116" s="18" t="n"/>
      <c r="D116" s="18" t="n"/>
      <c r="E116" s="29" t="n"/>
      <c r="F116" s="18" t="n"/>
      <c r="G116" s="30" t="n"/>
      <c r="H116" s="21" t="n"/>
      <c r="I116" s="18" t="n"/>
      <c r="J116" s="18" t="n"/>
      <c r="K116" s="30" t="n"/>
      <c r="L116" s="18" t="n"/>
      <c r="M116" s="23">
        <f>IF(A116="","",IF(OR(E116="",H116=""),"",IFERROR(E116*H116,"")))</f>
        <v/>
      </c>
      <c r="N116" s="8">
        <f>IF(A116="","",IF(COUNTIF($A$5:$A$154,A116)&gt;1,"Review: duplicate ID",IF(OR(B116="",C116="",D116="",E116="",G116="",I116="",J116=""),"Review: required field",IF(AND(OR(J116="Assigned to Unit",J116="Issued"),F116=""),"Review: unit missing",IF(AND(J116="In Stock",F116&lt;&gt;""),"Review: unit on stock item",IF(OR(J116="Damaged",J116="Missing"),"Review: exception status",IF(AND(J116&lt;&gt;"Retired",K116&lt;&gt;"",K116&lt;TODAY()),"Review: overdue",IF(AND(J116&lt;&gt;"Retired",K116&lt;&gt;"",K116&lt;=TODAY()+IFERROR('Assumptions'!$B$4,0)),"Due soon","OK"))))))))</f>
        <v/>
      </c>
      <c r="P116">
        <f>""</f>
        <v/>
      </c>
      <c r="Q116">
        <f>""</f>
        <v/>
      </c>
      <c r="R116">
        <f>""</f>
        <v/>
      </c>
      <c r="S116">
        <f>""</f>
        <v/>
      </c>
      <c r="T116">
        <f>""</f>
        <v/>
      </c>
    </row>
    <row r="117">
      <c r="A117" s="18" t="n"/>
      <c r="B117" s="18" t="n"/>
      <c r="C117" s="18" t="n"/>
      <c r="D117" s="18" t="n"/>
      <c r="E117" s="29" t="n"/>
      <c r="F117" s="18" t="n"/>
      <c r="G117" s="30" t="n"/>
      <c r="H117" s="21" t="n"/>
      <c r="I117" s="18" t="n"/>
      <c r="J117" s="18" t="n"/>
      <c r="K117" s="30" t="n"/>
      <c r="L117" s="18" t="n"/>
      <c r="M117" s="22">
        <f>IF(A117="","",IF(OR(E117="",H117=""),"",IFERROR(E117*H117,"")))</f>
        <v/>
      </c>
      <c r="N117" s="4">
        <f>IF(A117="","",IF(COUNTIF($A$5:$A$154,A117)&gt;1,"Review: duplicate ID",IF(OR(B117="",C117="",D117="",E117="",G117="",I117="",J117=""),"Review: required field",IF(AND(OR(J117="Assigned to Unit",J117="Issued"),F117=""),"Review: unit missing",IF(AND(J117="In Stock",F117&lt;&gt;""),"Review: unit on stock item",IF(OR(J117="Damaged",J117="Missing"),"Review: exception status",IF(AND(J117&lt;&gt;"Retired",K117&lt;&gt;"",K117&lt;TODAY()),"Review: overdue",IF(AND(J117&lt;&gt;"Retired",K117&lt;&gt;"",K117&lt;=TODAY()+IFERROR('Assumptions'!$B$4,0)),"Due soon","OK"))))))))</f>
        <v/>
      </c>
      <c r="P117">
        <f>""</f>
        <v/>
      </c>
      <c r="Q117">
        <f>""</f>
        <v/>
      </c>
      <c r="R117">
        <f>""</f>
        <v/>
      </c>
      <c r="S117">
        <f>""</f>
        <v/>
      </c>
      <c r="T117">
        <f>""</f>
        <v/>
      </c>
    </row>
    <row r="118">
      <c r="A118" s="18" t="n"/>
      <c r="B118" s="18" t="n"/>
      <c r="C118" s="18" t="n"/>
      <c r="D118" s="18" t="n"/>
      <c r="E118" s="29" t="n"/>
      <c r="F118" s="18" t="n"/>
      <c r="G118" s="30" t="n"/>
      <c r="H118" s="21" t="n"/>
      <c r="I118" s="18" t="n"/>
      <c r="J118" s="18" t="n"/>
      <c r="K118" s="30" t="n"/>
      <c r="L118" s="18" t="n"/>
      <c r="M118" s="23">
        <f>IF(A118="","",IF(OR(E118="",H118=""),"",IFERROR(E118*H118,"")))</f>
        <v/>
      </c>
      <c r="N118" s="8">
        <f>IF(A118="","",IF(COUNTIF($A$5:$A$154,A118)&gt;1,"Review: duplicate ID",IF(OR(B118="",C118="",D118="",E118="",G118="",I118="",J118=""),"Review: required field",IF(AND(OR(J118="Assigned to Unit",J118="Issued"),F118=""),"Review: unit missing",IF(AND(J118="In Stock",F118&lt;&gt;""),"Review: unit on stock item",IF(OR(J118="Damaged",J118="Missing"),"Review: exception status",IF(AND(J118&lt;&gt;"Retired",K118&lt;&gt;"",K118&lt;TODAY()),"Review: overdue",IF(AND(J118&lt;&gt;"Retired",K118&lt;&gt;"",K118&lt;=TODAY()+IFERROR('Assumptions'!$B$4,0)),"Due soon","OK"))))))))</f>
        <v/>
      </c>
      <c r="P118">
        <f>""</f>
        <v/>
      </c>
      <c r="Q118">
        <f>""</f>
        <v/>
      </c>
      <c r="R118">
        <f>""</f>
        <v/>
      </c>
      <c r="S118">
        <f>""</f>
        <v/>
      </c>
      <c r="T118">
        <f>""</f>
        <v/>
      </c>
    </row>
    <row r="119">
      <c r="A119" s="18" t="n"/>
      <c r="B119" s="18" t="n"/>
      <c r="C119" s="18" t="n"/>
      <c r="D119" s="18" t="n"/>
      <c r="E119" s="29" t="n"/>
      <c r="F119" s="18" t="n"/>
      <c r="G119" s="30" t="n"/>
      <c r="H119" s="21" t="n"/>
      <c r="I119" s="18" t="n"/>
      <c r="J119" s="18" t="n"/>
      <c r="K119" s="30" t="n"/>
      <c r="L119" s="18" t="n"/>
      <c r="M119" s="22">
        <f>IF(A119="","",IF(OR(E119="",H119=""),"",IFERROR(E119*H119,"")))</f>
        <v/>
      </c>
      <c r="N119" s="4">
        <f>IF(A119="","",IF(COUNTIF($A$5:$A$154,A119)&gt;1,"Review: duplicate ID",IF(OR(B119="",C119="",D119="",E119="",G119="",I119="",J119=""),"Review: required field",IF(AND(OR(J119="Assigned to Unit",J119="Issued"),F119=""),"Review: unit missing",IF(AND(J119="In Stock",F119&lt;&gt;""),"Review: unit on stock item",IF(OR(J119="Damaged",J119="Missing"),"Review: exception status",IF(AND(J119&lt;&gt;"Retired",K119&lt;&gt;"",K119&lt;TODAY()),"Review: overdue",IF(AND(J119&lt;&gt;"Retired",K119&lt;&gt;"",K119&lt;=TODAY()+IFERROR('Assumptions'!$B$4,0)),"Due soon","OK"))))))))</f>
        <v/>
      </c>
      <c r="P119">
        <f>""</f>
        <v/>
      </c>
      <c r="Q119">
        <f>""</f>
        <v/>
      </c>
      <c r="R119">
        <f>""</f>
        <v/>
      </c>
      <c r="S119">
        <f>""</f>
        <v/>
      </c>
      <c r="T119">
        <f>""</f>
        <v/>
      </c>
    </row>
    <row r="120">
      <c r="A120" s="18" t="n"/>
      <c r="B120" s="18" t="n"/>
      <c r="C120" s="18" t="n"/>
      <c r="D120" s="18" t="n"/>
      <c r="E120" s="29" t="n"/>
      <c r="F120" s="18" t="n"/>
      <c r="G120" s="30" t="n"/>
      <c r="H120" s="21" t="n"/>
      <c r="I120" s="18" t="n"/>
      <c r="J120" s="18" t="n"/>
      <c r="K120" s="30" t="n"/>
      <c r="L120" s="18" t="n"/>
      <c r="M120" s="23">
        <f>IF(A120="","",IF(OR(E120="",H120=""),"",IFERROR(E120*H120,"")))</f>
        <v/>
      </c>
      <c r="N120" s="8">
        <f>IF(A120="","",IF(COUNTIF($A$5:$A$154,A120)&gt;1,"Review: duplicate ID",IF(OR(B120="",C120="",D120="",E120="",G120="",I120="",J120=""),"Review: required field",IF(AND(OR(J120="Assigned to Unit",J120="Issued"),F120=""),"Review: unit missing",IF(AND(J120="In Stock",F120&lt;&gt;""),"Review: unit on stock item",IF(OR(J120="Damaged",J120="Missing"),"Review: exception status",IF(AND(J120&lt;&gt;"Retired",K120&lt;&gt;"",K120&lt;TODAY()),"Review: overdue",IF(AND(J120&lt;&gt;"Retired",K120&lt;&gt;"",K120&lt;=TODAY()+IFERROR('Assumptions'!$B$4,0)),"Due soon","OK"))))))))</f>
        <v/>
      </c>
      <c r="P120">
        <f>""</f>
        <v/>
      </c>
      <c r="Q120">
        <f>""</f>
        <v/>
      </c>
      <c r="R120">
        <f>""</f>
        <v/>
      </c>
      <c r="S120">
        <f>""</f>
        <v/>
      </c>
      <c r="T120">
        <f>""</f>
        <v/>
      </c>
    </row>
    <row r="121">
      <c r="A121" s="18" t="n"/>
      <c r="B121" s="18" t="n"/>
      <c r="C121" s="18" t="n"/>
      <c r="D121" s="18" t="n"/>
      <c r="E121" s="29" t="n"/>
      <c r="F121" s="18" t="n"/>
      <c r="G121" s="30" t="n"/>
      <c r="H121" s="21" t="n"/>
      <c r="I121" s="18" t="n"/>
      <c r="J121" s="18" t="n"/>
      <c r="K121" s="30" t="n"/>
      <c r="L121" s="18" t="n"/>
      <c r="M121" s="22">
        <f>IF(A121="","",IF(OR(E121="",H121=""),"",IFERROR(E121*H121,"")))</f>
        <v/>
      </c>
      <c r="N121" s="4">
        <f>IF(A121="","",IF(COUNTIF($A$5:$A$154,A121)&gt;1,"Review: duplicate ID",IF(OR(B121="",C121="",D121="",E121="",G121="",I121="",J121=""),"Review: required field",IF(AND(OR(J121="Assigned to Unit",J121="Issued"),F121=""),"Review: unit missing",IF(AND(J121="In Stock",F121&lt;&gt;""),"Review: unit on stock item",IF(OR(J121="Damaged",J121="Missing"),"Review: exception status",IF(AND(J121&lt;&gt;"Retired",K121&lt;&gt;"",K121&lt;TODAY()),"Review: overdue",IF(AND(J121&lt;&gt;"Retired",K121&lt;&gt;"",K121&lt;=TODAY()+IFERROR('Assumptions'!$B$4,0)),"Due soon","OK"))))))))</f>
        <v/>
      </c>
      <c r="P121">
        <f>""</f>
        <v/>
      </c>
      <c r="Q121">
        <f>""</f>
        <v/>
      </c>
      <c r="R121">
        <f>""</f>
        <v/>
      </c>
      <c r="S121">
        <f>""</f>
        <v/>
      </c>
      <c r="T121">
        <f>""</f>
        <v/>
      </c>
    </row>
    <row r="122">
      <c r="A122" s="18" t="n"/>
      <c r="B122" s="18" t="n"/>
      <c r="C122" s="18" t="n"/>
      <c r="D122" s="18" t="n"/>
      <c r="E122" s="29" t="n"/>
      <c r="F122" s="18" t="n"/>
      <c r="G122" s="30" t="n"/>
      <c r="H122" s="21" t="n"/>
      <c r="I122" s="18" t="n"/>
      <c r="J122" s="18" t="n"/>
      <c r="K122" s="30" t="n"/>
      <c r="L122" s="18" t="n"/>
      <c r="M122" s="23">
        <f>IF(A122="","",IF(OR(E122="",H122=""),"",IFERROR(E122*H122,"")))</f>
        <v/>
      </c>
      <c r="N122" s="8">
        <f>IF(A122="","",IF(COUNTIF($A$5:$A$154,A122)&gt;1,"Review: duplicate ID",IF(OR(B122="",C122="",D122="",E122="",G122="",I122="",J122=""),"Review: required field",IF(AND(OR(J122="Assigned to Unit",J122="Issued"),F122=""),"Review: unit missing",IF(AND(J122="In Stock",F122&lt;&gt;""),"Review: unit on stock item",IF(OR(J122="Damaged",J122="Missing"),"Review: exception status",IF(AND(J122&lt;&gt;"Retired",K122&lt;&gt;"",K122&lt;TODAY()),"Review: overdue",IF(AND(J122&lt;&gt;"Retired",K122&lt;&gt;"",K122&lt;=TODAY()+IFERROR('Assumptions'!$B$4,0)),"Due soon","OK"))))))))</f>
        <v/>
      </c>
      <c r="P122">
        <f>""</f>
        <v/>
      </c>
      <c r="Q122">
        <f>""</f>
        <v/>
      </c>
      <c r="R122">
        <f>""</f>
        <v/>
      </c>
      <c r="S122">
        <f>""</f>
        <v/>
      </c>
      <c r="T122">
        <f>""</f>
        <v/>
      </c>
    </row>
    <row r="123">
      <c r="A123" s="18" t="n"/>
      <c r="B123" s="18" t="n"/>
      <c r="C123" s="18" t="n"/>
      <c r="D123" s="18" t="n"/>
      <c r="E123" s="29" t="n"/>
      <c r="F123" s="18" t="n"/>
      <c r="G123" s="30" t="n"/>
      <c r="H123" s="21" t="n"/>
      <c r="I123" s="18" t="n"/>
      <c r="J123" s="18" t="n"/>
      <c r="K123" s="30" t="n"/>
      <c r="L123" s="18" t="n"/>
      <c r="M123" s="22">
        <f>IF(A123="","",IF(OR(E123="",H123=""),"",IFERROR(E123*H123,"")))</f>
        <v/>
      </c>
      <c r="N123" s="4">
        <f>IF(A123="","",IF(COUNTIF($A$5:$A$154,A123)&gt;1,"Review: duplicate ID",IF(OR(B123="",C123="",D123="",E123="",G123="",I123="",J123=""),"Review: required field",IF(AND(OR(J123="Assigned to Unit",J123="Issued"),F123=""),"Review: unit missing",IF(AND(J123="In Stock",F123&lt;&gt;""),"Review: unit on stock item",IF(OR(J123="Damaged",J123="Missing"),"Review: exception status",IF(AND(J123&lt;&gt;"Retired",K123&lt;&gt;"",K123&lt;TODAY()),"Review: overdue",IF(AND(J123&lt;&gt;"Retired",K123&lt;&gt;"",K123&lt;=TODAY()+IFERROR('Assumptions'!$B$4,0)),"Due soon","OK"))))))))</f>
        <v/>
      </c>
      <c r="P123">
        <f>""</f>
        <v/>
      </c>
      <c r="Q123">
        <f>""</f>
        <v/>
      </c>
      <c r="R123">
        <f>""</f>
        <v/>
      </c>
      <c r="S123">
        <f>""</f>
        <v/>
      </c>
      <c r="T123">
        <f>""</f>
        <v/>
      </c>
    </row>
    <row r="124">
      <c r="A124" s="18" t="n"/>
      <c r="B124" s="18" t="n"/>
      <c r="C124" s="18" t="n"/>
      <c r="D124" s="18" t="n"/>
      <c r="E124" s="29" t="n"/>
      <c r="F124" s="18" t="n"/>
      <c r="G124" s="30" t="n"/>
      <c r="H124" s="21" t="n"/>
      <c r="I124" s="18" t="n"/>
      <c r="J124" s="18" t="n"/>
      <c r="K124" s="30" t="n"/>
      <c r="L124" s="18" t="n"/>
      <c r="M124" s="23">
        <f>IF(A124="","",IF(OR(E124="",H124=""),"",IFERROR(E124*H124,"")))</f>
        <v/>
      </c>
      <c r="N124" s="8">
        <f>IF(A124="","",IF(COUNTIF($A$5:$A$154,A124)&gt;1,"Review: duplicate ID",IF(OR(B124="",C124="",D124="",E124="",G124="",I124="",J124=""),"Review: required field",IF(AND(OR(J124="Assigned to Unit",J124="Issued"),F124=""),"Review: unit missing",IF(AND(J124="In Stock",F124&lt;&gt;""),"Review: unit on stock item",IF(OR(J124="Damaged",J124="Missing"),"Review: exception status",IF(AND(J124&lt;&gt;"Retired",K124&lt;&gt;"",K124&lt;TODAY()),"Review: overdue",IF(AND(J124&lt;&gt;"Retired",K124&lt;&gt;"",K124&lt;=TODAY()+IFERROR('Assumptions'!$B$4,0)),"Due soon","OK"))))))))</f>
        <v/>
      </c>
      <c r="P124">
        <f>""</f>
        <v/>
      </c>
      <c r="Q124">
        <f>""</f>
        <v/>
      </c>
      <c r="R124">
        <f>""</f>
        <v/>
      </c>
      <c r="S124">
        <f>""</f>
        <v/>
      </c>
      <c r="T124">
        <f>""</f>
        <v/>
      </c>
    </row>
    <row r="125">
      <c r="A125" s="18" t="n"/>
      <c r="B125" s="18" t="n"/>
      <c r="C125" s="18" t="n"/>
      <c r="D125" s="18" t="n"/>
      <c r="E125" s="29" t="n"/>
      <c r="F125" s="18" t="n"/>
      <c r="G125" s="30" t="n"/>
      <c r="H125" s="21" t="n"/>
      <c r="I125" s="18" t="n"/>
      <c r="J125" s="18" t="n"/>
      <c r="K125" s="30" t="n"/>
      <c r="L125" s="18" t="n"/>
      <c r="M125" s="22">
        <f>IF(A125="","",IF(OR(E125="",H125=""),"",IFERROR(E125*H125,"")))</f>
        <v/>
      </c>
      <c r="N125" s="4">
        <f>IF(A125="","",IF(COUNTIF($A$5:$A$154,A125)&gt;1,"Review: duplicate ID",IF(OR(B125="",C125="",D125="",E125="",G125="",I125="",J125=""),"Review: required field",IF(AND(OR(J125="Assigned to Unit",J125="Issued"),F125=""),"Review: unit missing",IF(AND(J125="In Stock",F125&lt;&gt;""),"Review: unit on stock item",IF(OR(J125="Damaged",J125="Missing"),"Review: exception status",IF(AND(J125&lt;&gt;"Retired",K125&lt;&gt;"",K125&lt;TODAY()),"Review: overdue",IF(AND(J125&lt;&gt;"Retired",K125&lt;&gt;"",K125&lt;=TODAY()+IFERROR('Assumptions'!$B$4,0)),"Due soon","OK"))))))))</f>
        <v/>
      </c>
      <c r="P125">
        <f>""</f>
        <v/>
      </c>
      <c r="Q125">
        <f>""</f>
        <v/>
      </c>
      <c r="R125">
        <f>""</f>
        <v/>
      </c>
      <c r="S125">
        <f>""</f>
        <v/>
      </c>
      <c r="T125">
        <f>""</f>
        <v/>
      </c>
    </row>
    <row r="126">
      <c r="A126" s="18" t="n"/>
      <c r="B126" s="18" t="n"/>
      <c r="C126" s="18" t="n"/>
      <c r="D126" s="18" t="n"/>
      <c r="E126" s="29" t="n"/>
      <c r="F126" s="18" t="n"/>
      <c r="G126" s="30" t="n"/>
      <c r="H126" s="21" t="n"/>
      <c r="I126" s="18" t="n"/>
      <c r="J126" s="18" t="n"/>
      <c r="K126" s="30" t="n"/>
      <c r="L126" s="18" t="n"/>
      <c r="M126" s="23">
        <f>IF(A126="","",IF(OR(E126="",H126=""),"",IFERROR(E126*H126,"")))</f>
        <v/>
      </c>
      <c r="N126" s="8">
        <f>IF(A126="","",IF(COUNTIF($A$5:$A$154,A126)&gt;1,"Review: duplicate ID",IF(OR(B126="",C126="",D126="",E126="",G126="",I126="",J126=""),"Review: required field",IF(AND(OR(J126="Assigned to Unit",J126="Issued"),F126=""),"Review: unit missing",IF(AND(J126="In Stock",F126&lt;&gt;""),"Review: unit on stock item",IF(OR(J126="Damaged",J126="Missing"),"Review: exception status",IF(AND(J126&lt;&gt;"Retired",K126&lt;&gt;"",K126&lt;TODAY()),"Review: overdue",IF(AND(J126&lt;&gt;"Retired",K126&lt;&gt;"",K126&lt;=TODAY()+IFERROR('Assumptions'!$B$4,0)),"Due soon","OK"))))))))</f>
        <v/>
      </c>
      <c r="P126">
        <f>""</f>
        <v/>
      </c>
      <c r="Q126">
        <f>""</f>
        <v/>
      </c>
      <c r="R126">
        <f>""</f>
        <v/>
      </c>
      <c r="S126">
        <f>""</f>
        <v/>
      </c>
      <c r="T126">
        <f>""</f>
        <v/>
      </c>
    </row>
    <row r="127">
      <c r="A127" s="18" t="n"/>
      <c r="B127" s="18" t="n"/>
      <c r="C127" s="18" t="n"/>
      <c r="D127" s="18" t="n"/>
      <c r="E127" s="29" t="n"/>
      <c r="F127" s="18" t="n"/>
      <c r="G127" s="30" t="n"/>
      <c r="H127" s="21" t="n"/>
      <c r="I127" s="18" t="n"/>
      <c r="J127" s="18" t="n"/>
      <c r="K127" s="30" t="n"/>
      <c r="L127" s="18" t="n"/>
      <c r="M127" s="22">
        <f>IF(A127="","",IF(OR(E127="",H127=""),"",IFERROR(E127*H127,"")))</f>
        <v/>
      </c>
      <c r="N127" s="4">
        <f>IF(A127="","",IF(COUNTIF($A$5:$A$154,A127)&gt;1,"Review: duplicate ID",IF(OR(B127="",C127="",D127="",E127="",G127="",I127="",J127=""),"Review: required field",IF(AND(OR(J127="Assigned to Unit",J127="Issued"),F127=""),"Review: unit missing",IF(AND(J127="In Stock",F127&lt;&gt;""),"Review: unit on stock item",IF(OR(J127="Damaged",J127="Missing"),"Review: exception status",IF(AND(J127&lt;&gt;"Retired",K127&lt;&gt;"",K127&lt;TODAY()),"Review: overdue",IF(AND(J127&lt;&gt;"Retired",K127&lt;&gt;"",K127&lt;=TODAY()+IFERROR('Assumptions'!$B$4,0)),"Due soon","OK"))))))))</f>
        <v/>
      </c>
      <c r="P127">
        <f>""</f>
        <v/>
      </c>
      <c r="Q127">
        <f>""</f>
        <v/>
      </c>
      <c r="R127">
        <f>""</f>
        <v/>
      </c>
      <c r="S127">
        <f>""</f>
        <v/>
      </c>
      <c r="T127">
        <f>""</f>
        <v/>
      </c>
    </row>
    <row r="128">
      <c r="A128" s="18" t="n"/>
      <c r="B128" s="18" t="n"/>
      <c r="C128" s="18" t="n"/>
      <c r="D128" s="18" t="n"/>
      <c r="E128" s="29" t="n"/>
      <c r="F128" s="18" t="n"/>
      <c r="G128" s="30" t="n"/>
      <c r="H128" s="21" t="n"/>
      <c r="I128" s="18" t="n"/>
      <c r="J128" s="18" t="n"/>
      <c r="K128" s="30" t="n"/>
      <c r="L128" s="18" t="n"/>
      <c r="M128" s="23">
        <f>IF(A128="","",IF(OR(E128="",H128=""),"",IFERROR(E128*H128,"")))</f>
        <v/>
      </c>
      <c r="N128" s="8">
        <f>IF(A128="","",IF(COUNTIF($A$5:$A$154,A128)&gt;1,"Review: duplicate ID",IF(OR(B128="",C128="",D128="",E128="",G128="",I128="",J128=""),"Review: required field",IF(AND(OR(J128="Assigned to Unit",J128="Issued"),F128=""),"Review: unit missing",IF(AND(J128="In Stock",F128&lt;&gt;""),"Review: unit on stock item",IF(OR(J128="Damaged",J128="Missing"),"Review: exception status",IF(AND(J128&lt;&gt;"Retired",K128&lt;&gt;"",K128&lt;TODAY()),"Review: overdue",IF(AND(J128&lt;&gt;"Retired",K128&lt;&gt;"",K128&lt;=TODAY()+IFERROR('Assumptions'!$B$4,0)),"Due soon","OK"))))))))</f>
        <v/>
      </c>
      <c r="P128">
        <f>""</f>
        <v/>
      </c>
      <c r="Q128">
        <f>""</f>
        <v/>
      </c>
      <c r="R128">
        <f>""</f>
        <v/>
      </c>
      <c r="S128">
        <f>""</f>
        <v/>
      </c>
      <c r="T128">
        <f>""</f>
        <v/>
      </c>
    </row>
    <row r="129">
      <c r="A129" s="18" t="n"/>
      <c r="B129" s="18" t="n"/>
      <c r="C129" s="18" t="n"/>
      <c r="D129" s="18" t="n"/>
      <c r="E129" s="29" t="n"/>
      <c r="F129" s="18" t="n"/>
      <c r="G129" s="30" t="n"/>
      <c r="H129" s="21" t="n"/>
      <c r="I129" s="18" t="n"/>
      <c r="J129" s="18" t="n"/>
      <c r="K129" s="30" t="n"/>
      <c r="L129" s="18" t="n"/>
      <c r="M129" s="22">
        <f>IF(A129="","",IF(OR(E129="",H129=""),"",IFERROR(E129*H129,"")))</f>
        <v/>
      </c>
      <c r="N129" s="4">
        <f>IF(A129="","",IF(COUNTIF($A$5:$A$154,A129)&gt;1,"Review: duplicate ID",IF(OR(B129="",C129="",D129="",E129="",G129="",I129="",J129=""),"Review: required field",IF(AND(OR(J129="Assigned to Unit",J129="Issued"),F129=""),"Review: unit missing",IF(AND(J129="In Stock",F129&lt;&gt;""),"Review: unit on stock item",IF(OR(J129="Damaged",J129="Missing"),"Review: exception status",IF(AND(J129&lt;&gt;"Retired",K129&lt;&gt;"",K129&lt;TODAY()),"Review: overdue",IF(AND(J129&lt;&gt;"Retired",K129&lt;&gt;"",K129&lt;=TODAY()+IFERROR('Assumptions'!$B$4,0)),"Due soon","OK"))))))))</f>
        <v/>
      </c>
      <c r="P129">
        <f>""</f>
        <v/>
      </c>
      <c r="Q129">
        <f>""</f>
        <v/>
      </c>
      <c r="R129">
        <f>""</f>
        <v/>
      </c>
      <c r="S129">
        <f>""</f>
        <v/>
      </c>
      <c r="T129">
        <f>""</f>
        <v/>
      </c>
    </row>
    <row r="130">
      <c r="A130" s="18" t="n"/>
      <c r="B130" s="18" t="n"/>
      <c r="C130" s="18" t="n"/>
      <c r="D130" s="18" t="n"/>
      <c r="E130" s="29" t="n"/>
      <c r="F130" s="18" t="n"/>
      <c r="G130" s="30" t="n"/>
      <c r="H130" s="21" t="n"/>
      <c r="I130" s="18" t="n"/>
      <c r="J130" s="18" t="n"/>
      <c r="K130" s="30" t="n"/>
      <c r="L130" s="18" t="n"/>
      <c r="M130" s="23">
        <f>IF(A130="","",IF(OR(E130="",H130=""),"",IFERROR(E130*H130,"")))</f>
        <v/>
      </c>
      <c r="N130" s="8">
        <f>IF(A130="","",IF(COUNTIF($A$5:$A$154,A130)&gt;1,"Review: duplicate ID",IF(OR(B130="",C130="",D130="",E130="",G130="",I130="",J130=""),"Review: required field",IF(AND(OR(J130="Assigned to Unit",J130="Issued"),F130=""),"Review: unit missing",IF(AND(J130="In Stock",F130&lt;&gt;""),"Review: unit on stock item",IF(OR(J130="Damaged",J130="Missing"),"Review: exception status",IF(AND(J130&lt;&gt;"Retired",K130&lt;&gt;"",K130&lt;TODAY()),"Review: overdue",IF(AND(J130&lt;&gt;"Retired",K130&lt;&gt;"",K130&lt;=TODAY()+IFERROR('Assumptions'!$B$4,0)),"Due soon","OK"))))))))</f>
        <v/>
      </c>
      <c r="P130">
        <f>""</f>
        <v/>
      </c>
      <c r="Q130">
        <f>""</f>
        <v/>
      </c>
      <c r="R130">
        <f>""</f>
        <v/>
      </c>
      <c r="S130">
        <f>""</f>
        <v/>
      </c>
      <c r="T130">
        <f>""</f>
        <v/>
      </c>
    </row>
    <row r="131">
      <c r="A131" s="18" t="n"/>
      <c r="B131" s="18" t="n"/>
      <c r="C131" s="18" t="n"/>
      <c r="D131" s="18" t="n"/>
      <c r="E131" s="29" t="n"/>
      <c r="F131" s="18" t="n"/>
      <c r="G131" s="30" t="n"/>
      <c r="H131" s="21" t="n"/>
      <c r="I131" s="18" t="n"/>
      <c r="J131" s="18" t="n"/>
      <c r="K131" s="30" t="n"/>
      <c r="L131" s="18" t="n"/>
      <c r="M131" s="22">
        <f>IF(A131="","",IF(OR(E131="",H131=""),"",IFERROR(E131*H131,"")))</f>
        <v/>
      </c>
      <c r="N131" s="4">
        <f>IF(A131="","",IF(COUNTIF($A$5:$A$154,A131)&gt;1,"Review: duplicate ID",IF(OR(B131="",C131="",D131="",E131="",G131="",I131="",J131=""),"Review: required field",IF(AND(OR(J131="Assigned to Unit",J131="Issued"),F131=""),"Review: unit missing",IF(AND(J131="In Stock",F131&lt;&gt;""),"Review: unit on stock item",IF(OR(J131="Damaged",J131="Missing"),"Review: exception status",IF(AND(J131&lt;&gt;"Retired",K131&lt;&gt;"",K131&lt;TODAY()),"Review: overdue",IF(AND(J131&lt;&gt;"Retired",K131&lt;&gt;"",K131&lt;=TODAY()+IFERROR('Assumptions'!$B$4,0)),"Due soon","OK"))))))))</f>
        <v/>
      </c>
      <c r="P131">
        <f>""</f>
        <v/>
      </c>
      <c r="Q131">
        <f>""</f>
        <v/>
      </c>
      <c r="R131">
        <f>""</f>
        <v/>
      </c>
      <c r="S131">
        <f>""</f>
        <v/>
      </c>
      <c r="T131">
        <f>""</f>
        <v/>
      </c>
    </row>
    <row r="132">
      <c r="A132" s="18" t="n"/>
      <c r="B132" s="18" t="n"/>
      <c r="C132" s="18" t="n"/>
      <c r="D132" s="18" t="n"/>
      <c r="E132" s="29" t="n"/>
      <c r="F132" s="18" t="n"/>
      <c r="G132" s="30" t="n"/>
      <c r="H132" s="21" t="n"/>
      <c r="I132" s="18" t="n"/>
      <c r="J132" s="18" t="n"/>
      <c r="K132" s="30" t="n"/>
      <c r="L132" s="18" t="n"/>
      <c r="M132" s="23">
        <f>IF(A132="","",IF(OR(E132="",H132=""),"",IFERROR(E132*H132,"")))</f>
        <v/>
      </c>
      <c r="N132" s="8">
        <f>IF(A132="","",IF(COUNTIF($A$5:$A$154,A132)&gt;1,"Review: duplicate ID",IF(OR(B132="",C132="",D132="",E132="",G132="",I132="",J132=""),"Review: required field",IF(AND(OR(J132="Assigned to Unit",J132="Issued"),F132=""),"Review: unit missing",IF(AND(J132="In Stock",F132&lt;&gt;""),"Review: unit on stock item",IF(OR(J132="Damaged",J132="Missing"),"Review: exception status",IF(AND(J132&lt;&gt;"Retired",K132&lt;&gt;"",K132&lt;TODAY()),"Review: overdue",IF(AND(J132&lt;&gt;"Retired",K132&lt;&gt;"",K132&lt;=TODAY()+IFERROR('Assumptions'!$B$4,0)),"Due soon","OK"))))))))</f>
        <v/>
      </c>
      <c r="P132">
        <f>""</f>
        <v/>
      </c>
      <c r="Q132">
        <f>""</f>
        <v/>
      </c>
      <c r="R132">
        <f>""</f>
        <v/>
      </c>
      <c r="S132">
        <f>""</f>
        <v/>
      </c>
      <c r="T132">
        <f>""</f>
        <v/>
      </c>
    </row>
    <row r="133">
      <c r="A133" s="18" t="n"/>
      <c r="B133" s="18" t="n"/>
      <c r="C133" s="18" t="n"/>
      <c r="D133" s="18" t="n"/>
      <c r="E133" s="29" t="n"/>
      <c r="F133" s="18" t="n"/>
      <c r="G133" s="30" t="n"/>
      <c r="H133" s="21" t="n"/>
      <c r="I133" s="18" t="n"/>
      <c r="J133" s="18" t="n"/>
      <c r="K133" s="30" t="n"/>
      <c r="L133" s="18" t="n"/>
      <c r="M133" s="22">
        <f>IF(A133="","",IF(OR(E133="",H133=""),"",IFERROR(E133*H133,"")))</f>
        <v/>
      </c>
      <c r="N133" s="4">
        <f>IF(A133="","",IF(COUNTIF($A$5:$A$154,A133)&gt;1,"Review: duplicate ID",IF(OR(B133="",C133="",D133="",E133="",G133="",I133="",J133=""),"Review: required field",IF(AND(OR(J133="Assigned to Unit",J133="Issued"),F133=""),"Review: unit missing",IF(AND(J133="In Stock",F133&lt;&gt;""),"Review: unit on stock item",IF(OR(J133="Damaged",J133="Missing"),"Review: exception status",IF(AND(J133&lt;&gt;"Retired",K133&lt;&gt;"",K133&lt;TODAY()),"Review: overdue",IF(AND(J133&lt;&gt;"Retired",K133&lt;&gt;"",K133&lt;=TODAY()+IFERROR('Assumptions'!$B$4,0)),"Due soon","OK"))))))))</f>
        <v/>
      </c>
      <c r="P133">
        <f>""</f>
        <v/>
      </c>
      <c r="Q133">
        <f>""</f>
        <v/>
      </c>
      <c r="R133">
        <f>""</f>
        <v/>
      </c>
      <c r="S133">
        <f>""</f>
        <v/>
      </c>
      <c r="T133">
        <f>""</f>
        <v/>
      </c>
    </row>
    <row r="134">
      <c r="A134" s="18" t="n"/>
      <c r="B134" s="18" t="n"/>
      <c r="C134" s="18" t="n"/>
      <c r="D134" s="18" t="n"/>
      <c r="E134" s="29" t="n"/>
      <c r="F134" s="18" t="n"/>
      <c r="G134" s="30" t="n"/>
      <c r="H134" s="21" t="n"/>
      <c r="I134" s="18" t="n"/>
      <c r="J134" s="18" t="n"/>
      <c r="K134" s="30" t="n"/>
      <c r="L134" s="18" t="n"/>
      <c r="M134" s="23">
        <f>IF(A134="","",IF(OR(E134="",H134=""),"",IFERROR(E134*H134,"")))</f>
        <v/>
      </c>
      <c r="N134" s="8">
        <f>IF(A134="","",IF(COUNTIF($A$5:$A$154,A134)&gt;1,"Review: duplicate ID",IF(OR(B134="",C134="",D134="",E134="",G134="",I134="",J134=""),"Review: required field",IF(AND(OR(J134="Assigned to Unit",J134="Issued"),F134=""),"Review: unit missing",IF(AND(J134="In Stock",F134&lt;&gt;""),"Review: unit on stock item",IF(OR(J134="Damaged",J134="Missing"),"Review: exception status",IF(AND(J134&lt;&gt;"Retired",K134&lt;&gt;"",K134&lt;TODAY()),"Review: overdue",IF(AND(J134&lt;&gt;"Retired",K134&lt;&gt;"",K134&lt;=TODAY()+IFERROR('Assumptions'!$B$4,0)),"Due soon","OK"))))))))</f>
        <v/>
      </c>
      <c r="P134">
        <f>""</f>
        <v/>
      </c>
      <c r="Q134">
        <f>""</f>
        <v/>
      </c>
      <c r="R134">
        <f>""</f>
        <v/>
      </c>
      <c r="S134">
        <f>""</f>
        <v/>
      </c>
      <c r="T134">
        <f>""</f>
        <v/>
      </c>
    </row>
    <row r="135">
      <c r="A135" s="18" t="n"/>
      <c r="B135" s="18" t="n"/>
      <c r="C135" s="18" t="n"/>
      <c r="D135" s="18" t="n"/>
      <c r="E135" s="29" t="n"/>
      <c r="F135" s="18" t="n"/>
      <c r="G135" s="30" t="n"/>
      <c r="H135" s="21" t="n"/>
      <c r="I135" s="18" t="n"/>
      <c r="J135" s="18" t="n"/>
      <c r="K135" s="30" t="n"/>
      <c r="L135" s="18" t="n"/>
      <c r="M135" s="22">
        <f>IF(A135="","",IF(OR(E135="",H135=""),"",IFERROR(E135*H135,"")))</f>
        <v/>
      </c>
      <c r="N135" s="4">
        <f>IF(A135="","",IF(COUNTIF($A$5:$A$154,A135)&gt;1,"Review: duplicate ID",IF(OR(B135="",C135="",D135="",E135="",G135="",I135="",J135=""),"Review: required field",IF(AND(OR(J135="Assigned to Unit",J135="Issued"),F135=""),"Review: unit missing",IF(AND(J135="In Stock",F135&lt;&gt;""),"Review: unit on stock item",IF(OR(J135="Damaged",J135="Missing"),"Review: exception status",IF(AND(J135&lt;&gt;"Retired",K135&lt;&gt;"",K135&lt;TODAY()),"Review: overdue",IF(AND(J135&lt;&gt;"Retired",K135&lt;&gt;"",K135&lt;=TODAY()+IFERROR('Assumptions'!$B$4,0)),"Due soon","OK"))))))))</f>
        <v/>
      </c>
      <c r="P135">
        <f>""</f>
        <v/>
      </c>
      <c r="Q135">
        <f>""</f>
        <v/>
      </c>
      <c r="R135">
        <f>""</f>
        <v/>
      </c>
      <c r="S135">
        <f>""</f>
        <v/>
      </c>
      <c r="T135">
        <f>""</f>
        <v/>
      </c>
    </row>
    <row r="136">
      <c r="A136" s="18" t="n"/>
      <c r="B136" s="18" t="n"/>
      <c r="C136" s="18" t="n"/>
      <c r="D136" s="18" t="n"/>
      <c r="E136" s="29" t="n"/>
      <c r="F136" s="18" t="n"/>
      <c r="G136" s="30" t="n"/>
      <c r="H136" s="21" t="n"/>
      <c r="I136" s="18" t="n"/>
      <c r="J136" s="18" t="n"/>
      <c r="K136" s="30" t="n"/>
      <c r="L136" s="18" t="n"/>
      <c r="M136" s="23">
        <f>IF(A136="","",IF(OR(E136="",H136=""),"",IFERROR(E136*H136,"")))</f>
        <v/>
      </c>
      <c r="N136" s="8">
        <f>IF(A136="","",IF(COUNTIF($A$5:$A$154,A136)&gt;1,"Review: duplicate ID",IF(OR(B136="",C136="",D136="",E136="",G136="",I136="",J136=""),"Review: required field",IF(AND(OR(J136="Assigned to Unit",J136="Issued"),F136=""),"Review: unit missing",IF(AND(J136="In Stock",F136&lt;&gt;""),"Review: unit on stock item",IF(OR(J136="Damaged",J136="Missing"),"Review: exception status",IF(AND(J136&lt;&gt;"Retired",K136&lt;&gt;"",K136&lt;TODAY()),"Review: overdue",IF(AND(J136&lt;&gt;"Retired",K136&lt;&gt;"",K136&lt;=TODAY()+IFERROR('Assumptions'!$B$4,0)),"Due soon","OK"))))))))</f>
        <v/>
      </c>
      <c r="P136">
        <f>""</f>
        <v/>
      </c>
      <c r="Q136">
        <f>""</f>
        <v/>
      </c>
      <c r="R136">
        <f>""</f>
        <v/>
      </c>
      <c r="S136">
        <f>""</f>
        <v/>
      </c>
      <c r="T136">
        <f>""</f>
        <v/>
      </c>
    </row>
    <row r="137">
      <c r="A137" s="18" t="n"/>
      <c r="B137" s="18" t="n"/>
      <c r="C137" s="18" t="n"/>
      <c r="D137" s="18" t="n"/>
      <c r="E137" s="29" t="n"/>
      <c r="F137" s="18" t="n"/>
      <c r="G137" s="30" t="n"/>
      <c r="H137" s="21" t="n"/>
      <c r="I137" s="18" t="n"/>
      <c r="J137" s="18" t="n"/>
      <c r="K137" s="30" t="n"/>
      <c r="L137" s="18" t="n"/>
      <c r="M137" s="22">
        <f>IF(A137="","",IF(OR(E137="",H137=""),"",IFERROR(E137*H137,"")))</f>
        <v/>
      </c>
      <c r="N137" s="4">
        <f>IF(A137="","",IF(COUNTIF($A$5:$A$154,A137)&gt;1,"Review: duplicate ID",IF(OR(B137="",C137="",D137="",E137="",G137="",I137="",J137=""),"Review: required field",IF(AND(OR(J137="Assigned to Unit",J137="Issued"),F137=""),"Review: unit missing",IF(AND(J137="In Stock",F137&lt;&gt;""),"Review: unit on stock item",IF(OR(J137="Damaged",J137="Missing"),"Review: exception status",IF(AND(J137&lt;&gt;"Retired",K137&lt;&gt;"",K137&lt;TODAY()),"Review: overdue",IF(AND(J137&lt;&gt;"Retired",K137&lt;&gt;"",K137&lt;=TODAY()+IFERROR('Assumptions'!$B$4,0)),"Due soon","OK"))))))))</f>
        <v/>
      </c>
      <c r="P137">
        <f>""</f>
        <v/>
      </c>
      <c r="Q137">
        <f>""</f>
        <v/>
      </c>
      <c r="R137">
        <f>""</f>
        <v/>
      </c>
      <c r="S137">
        <f>""</f>
        <v/>
      </c>
      <c r="T137">
        <f>""</f>
        <v/>
      </c>
    </row>
    <row r="138">
      <c r="A138" s="18" t="n"/>
      <c r="B138" s="18" t="n"/>
      <c r="C138" s="18" t="n"/>
      <c r="D138" s="18" t="n"/>
      <c r="E138" s="29" t="n"/>
      <c r="F138" s="18" t="n"/>
      <c r="G138" s="30" t="n"/>
      <c r="H138" s="21" t="n"/>
      <c r="I138" s="18" t="n"/>
      <c r="J138" s="18" t="n"/>
      <c r="K138" s="30" t="n"/>
      <c r="L138" s="18" t="n"/>
      <c r="M138" s="23">
        <f>IF(A138="","",IF(OR(E138="",H138=""),"",IFERROR(E138*H138,"")))</f>
        <v/>
      </c>
      <c r="N138" s="8">
        <f>IF(A138="","",IF(COUNTIF($A$5:$A$154,A138)&gt;1,"Review: duplicate ID",IF(OR(B138="",C138="",D138="",E138="",G138="",I138="",J138=""),"Review: required field",IF(AND(OR(J138="Assigned to Unit",J138="Issued"),F138=""),"Review: unit missing",IF(AND(J138="In Stock",F138&lt;&gt;""),"Review: unit on stock item",IF(OR(J138="Damaged",J138="Missing"),"Review: exception status",IF(AND(J138&lt;&gt;"Retired",K138&lt;&gt;"",K138&lt;TODAY()),"Review: overdue",IF(AND(J138&lt;&gt;"Retired",K138&lt;&gt;"",K138&lt;=TODAY()+IFERROR('Assumptions'!$B$4,0)),"Due soon","OK"))))))))</f>
        <v/>
      </c>
      <c r="P138">
        <f>""</f>
        <v/>
      </c>
      <c r="Q138">
        <f>""</f>
        <v/>
      </c>
      <c r="R138">
        <f>""</f>
        <v/>
      </c>
      <c r="S138">
        <f>""</f>
        <v/>
      </c>
      <c r="T138">
        <f>""</f>
        <v/>
      </c>
    </row>
    <row r="139">
      <c r="A139" s="18" t="n"/>
      <c r="B139" s="18" t="n"/>
      <c r="C139" s="18" t="n"/>
      <c r="D139" s="18" t="n"/>
      <c r="E139" s="29" t="n"/>
      <c r="F139" s="18" t="n"/>
      <c r="G139" s="30" t="n"/>
      <c r="H139" s="21" t="n"/>
      <c r="I139" s="18" t="n"/>
      <c r="J139" s="18" t="n"/>
      <c r="K139" s="30" t="n"/>
      <c r="L139" s="18" t="n"/>
      <c r="M139" s="22">
        <f>IF(A139="","",IF(OR(E139="",H139=""),"",IFERROR(E139*H139,"")))</f>
        <v/>
      </c>
      <c r="N139" s="4">
        <f>IF(A139="","",IF(COUNTIF($A$5:$A$154,A139)&gt;1,"Review: duplicate ID",IF(OR(B139="",C139="",D139="",E139="",G139="",I139="",J139=""),"Review: required field",IF(AND(OR(J139="Assigned to Unit",J139="Issued"),F139=""),"Review: unit missing",IF(AND(J139="In Stock",F139&lt;&gt;""),"Review: unit on stock item",IF(OR(J139="Damaged",J139="Missing"),"Review: exception status",IF(AND(J139&lt;&gt;"Retired",K139&lt;&gt;"",K139&lt;TODAY()),"Review: overdue",IF(AND(J139&lt;&gt;"Retired",K139&lt;&gt;"",K139&lt;=TODAY()+IFERROR('Assumptions'!$B$4,0)),"Due soon","OK"))))))))</f>
        <v/>
      </c>
      <c r="P139">
        <f>""</f>
        <v/>
      </c>
      <c r="Q139">
        <f>""</f>
        <v/>
      </c>
      <c r="R139">
        <f>""</f>
        <v/>
      </c>
      <c r="S139">
        <f>""</f>
        <v/>
      </c>
      <c r="T139">
        <f>""</f>
        <v/>
      </c>
    </row>
    <row r="140">
      <c r="A140" s="18" t="n"/>
      <c r="B140" s="18" t="n"/>
      <c r="C140" s="18" t="n"/>
      <c r="D140" s="18" t="n"/>
      <c r="E140" s="29" t="n"/>
      <c r="F140" s="18" t="n"/>
      <c r="G140" s="30" t="n"/>
      <c r="H140" s="21" t="n"/>
      <c r="I140" s="18" t="n"/>
      <c r="J140" s="18" t="n"/>
      <c r="K140" s="30" t="n"/>
      <c r="L140" s="18" t="n"/>
      <c r="M140" s="23">
        <f>IF(A140="","",IF(OR(E140="",H140=""),"",IFERROR(E140*H140,"")))</f>
        <v/>
      </c>
      <c r="N140" s="8">
        <f>IF(A140="","",IF(COUNTIF($A$5:$A$154,A140)&gt;1,"Review: duplicate ID",IF(OR(B140="",C140="",D140="",E140="",G140="",I140="",J140=""),"Review: required field",IF(AND(OR(J140="Assigned to Unit",J140="Issued"),F140=""),"Review: unit missing",IF(AND(J140="In Stock",F140&lt;&gt;""),"Review: unit on stock item",IF(OR(J140="Damaged",J140="Missing"),"Review: exception status",IF(AND(J140&lt;&gt;"Retired",K140&lt;&gt;"",K140&lt;TODAY()),"Review: overdue",IF(AND(J140&lt;&gt;"Retired",K140&lt;&gt;"",K140&lt;=TODAY()+IFERROR('Assumptions'!$B$4,0)),"Due soon","OK"))))))))</f>
        <v/>
      </c>
      <c r="P140">
        <f>""</f>
        <v/>
      </c>
      <c r="Q140">
        <f>""</f>
        <v/>
      </c>
      <c r="R140">
        <f>""</f>
        <v/>
      </c>
      <c r="S140">
        <f>""</f>
        <v/>
      </c>
      <c r="T140">
        <f>""</f>
        <v/>
      </c>
    </row>
    <row r="141">
      <c r="A141" s="18" t="n"/>
      <c r="B141" s="18" t="n"/>
      <c r="C141" s="18" t="n"/>
      <c r="D141" s="18" t="n"/>
      <c r="E141" s="29" t="n"/>
      <c r="F141" s="18" t="n"/>
      <c r="G141" s="30" t="n"/>
      <c r="H141" s="21" t="n"/>
      <c r="I141" s="18" t="n"/>
      <c r="J141" s="18" t="n"/>
      <c r="K141" s="30" t="n"/>
      <c r="L141" s="18" t="n"/>
      <c r="M141" s="22">
        <f>IF(A141="","",IF(OR(E141="",H141=""),"",IFERROR(E141*H141,"")))</f>
        <v/>
      </c>
      <c r="N141" s="4">
        <f>IF(A141="","",IF(COUNTIF($A$5:$A$154,A141)&gt;1,"Review: duplicate ID",IF(OR(B141="",C141="",D141="",E141="",G141="",I141="",J141=""),"Review: required field",IF(AND(OR(J141="Assigned to Unit",J141="Issued"),F141=""),"Review: unit missing",IF(AND(J141="In Stock",F141&lt;&gt;""),"Review: unit on stock item",IF(OR(J141="Damaged",J141="Missing"),"Review: exception status",IF(AND(J141&lt;&gt;"Retired",K141&lt;&gt;"",K141&lt;TODAY()),"Review: overdue",IF(AND(J141&lt;&gt;"Retired",K141&lt;&gt;"",K141&lt;=TODAY()+IFERROR('Assumptions'!$B$4,0)),"Due soon","OK"))))))))</f>
        <v/>
      </c>
      <c r="P141">
        <f>""</f>
        <v/>
      </c>
      <c r="Q141">
        <f>""</f>
        <v/>
      </c>
      <c r="R141">
        <f>""</f>
        <v/>
      </c>
      <c r="S141">
        <f>""</f>
        <v/>
      </c>
      <c r="T141">
        <f>""</f>
        <v/>
      </c>
    </row>
    <row r="142">
      <c r="A142" s="18" t="n"/>
      <c r="B142" s="18" t="n"/>
      <c r="C142" s="18" t="n"/>
      <c r="D142" s="18" t="n"/>
      <c r="E142" s="29" t="n"/>
      <c r="F142" s="18" t="n"/>
      <c r="G142" s="30" t="n"/>
      <c r="H142" s="21" t="n"/>
      <c r="I142" s="18" t="n"/>
      <c r="J142" s="18" t="n"/>
      <c r="K142" s="30" t="n"/>
      <c r="L142" s="18" t="n"/>
      <c r="M142" s="23">
        <f>IF(A142="","",IF(OR(E142="",H142=""),"",IFERROR(E142*H142,"")))</f>
        <v/>
      </c>
      <c r="N142" s="8">
        <f>IF(A142="","",IF(COUNTIF($A$5:$A$154,A142)&gt;1,"Review: duplicate ID",IF(OR(B142="",C142="",D142="",E142="",G142="",I142="",J142=""),"Review: required field",IF(AND(OR(J142="Assigned to Unit",J142="Issued"),F142=""),"Review: unit missing",IF(AND(J142="In Stock",F142&lt;&gt;""),"Review: unit on stock item",IF(OR(J142="Damaged",J142="Missing"),"Review: exception status",IF(AND(J142&lt;&gt;"Retired",K142&lt;&gt;"",K142&lt;TODAY()),"Review: overdue",IF(AND(J142&lt;&gt;"Retired",K142&lt;&gt;"",K142&lt;=TODAY()+IFERROR('Assumptions'!$B$4,0)),"Due soon","OK"))))))))</f>
        <v/>
      </c>
      <c r="P142">
        <f>""</f>
        <v/>
      </c>
      <c r="Q142">
        <f>""</f>
        <v/>
      </c>
      <c r="R142">
        <f>""</f>
        <v/>
      </c>
      <c r="S142">
        <f>""</f>
        <v/>
      </c>
      <c r="T142">
        <f>""</f>
        <v/>
      </c>
    </row>
    <row r="143">
      <c r="A143" s="18" t="n"/>
      <c r="B143" s="18" t="n"/>
      <c r="C143" s="18" t="n"/>
      <c r="D143" s="18" t="n"/>
      <c r="E143" s="29" t="n"/>
      <c r="F143" s="18" t="n"/>
      <c r="G143" s="30" t="n"/>
      <c r="H143" s="21" t="n"/>
      <c r="I143" s="18" t="n"/>
      <c r="J143" s="18" t="n"/>
      <c r="K143" s="30" t="n"/>
      <c r="L143" s="18" t="n"/>
      <c r="M143" s="22">
        <f>IF(A143="","",IF(OR(E143="",H143=""),"",IFERROR(E143*H143,"")))</f>
        <v/>
      </c>
      <c r="N143" s="4">
        <f>IF(A143="","",IF(COUNTIF($A$5:$A$154,A143)&gt;1,"Review: duplicate ID",IF(OR(B143="",C143="",D143="",E143="",G143="",I143="",J143=""),"Review: required field",IF(AND(OR(J143="Assigned to Unit",J143="Issued"),F143=""),"Review: unit missing",IF(AND(J143="In Stock",F143&lt;&gt;""),"Review: unit on stock item",IF(OR(J143="Damaged",J143="Missing"),"Review: exception status",IF(AND(J143&lt;&gt;"Retired",K143&lt;&gt;"",K143&lt;TODAY()),"Review: overdue",IF(AND(J143&lt;&gt;"Retired",K143&lt;&gt;"",K143&lt;=TODAY()+IFERROR('Assumptions'!$B$4,0)),"Due soon","OK"))))))))</f>
        <v/>
      </c>
      <c r="P143">
        <f>""</f>
        <v/>
      </c>
      <c r="Q143">
        <f>""</f>
        <v/>
      </c>
      <c r="R143">
        <f>""</f>
        <v/>
      </c>
      <c r="S143">
        <f>""</f>
        <v/>
      </c>
      <c r="T143">
        <f>""</f>
        <v/>
      </c>
    </row>
    <row r="144">
      <c r="A144" s="18" t="n"/>
      <c r="B144" s="18" t="n"/>
      <c r="C144" s="18" t="n"/>
      <c r="D144" s="18" t="n"/>
      <c r="E144" s="29" t="n"/>
      <c r="F144" s="18" t="n"/>
      <c r="G144" s="30" t="n"/>
      <c r="H144" s="21" t="n"/>
      <c r="I144" s="18" t="n"/>
      <c r="J144" s="18" t="n"/>
      <c r="K144" s="30" t="n"/>
      <c r="L144" s="18" t="n"/>
      <c r="M144" s="23">
        <f>IF(A144="","",IF(OR(E144="",H144=""),"",IFERROR(E144*H144,"")))</f>
        <v/>
      </c>
      <c r="N144" s="8">
        <f>IF(A144="","",IF(COUNTIF($A$5:$A$154,A144)&gt;1,"Review: duplicate ID",IF(OR(B144="",C144="",D144="",E144="",G144="",I144="",J144=""),"Review: required field",IF(AND(OR(J144="Assigned to Unit",J144="Issued"),F144=""),"Review: unit missing",IF(AND(J144="In Stock",F144&lt;&gt;""),"Review: unit on stock item",IF(OR(J144="Damaged",J144="Missing"),"Review: exception status",IF(AND(J144&lt;&gt;"Retired",K144&lt;&gt;"",K144&lt;TODAY()),"Review: overdue",IF(AND(J144&lt;&gt;"Retired",K144&lt;&gt;"",K144&lt;=TODAY()+IFERROR('Assumptions'!$B$4,0)),"Due soon","OK"))))))))</f>
        <v/>
      </c>
      <c r="P144">
        <f>""</f>
        <v/>
      </c>
      <c r="Q144">
        <f>""</f>
        <v/>
      </c>
      <c r="R144">
        <f>""</f>
        <v/>
      </c>
      <c r="S144">
        <f>""</f>
        <v/>
      </c>
      <c r="T144">
        <f>""</f>
        <v/>
      </c>
    </row>
    <row r="145">
      <c r="A145" s="18" t="n"/>
      <c r="B145" s="18" t="n"/>
      <c r="C145" s="18" t="n"/>
      <c r="D145" s="18" t="n"/>
      <c r="E145" s="29" t="n"/>
      <c r="F145" s="18" t="n"/>
      <c r="G145" s="30" t="n"/>
      <c r="H145" s="21" t="n"/>
      <c r="I145" s="18" t="n"/>
      <c r="J145" s="18" t="n"/>
      <c r="K145" s="30" t="n"/>
      <c r="L145" s="18" t="n"/>
      <c r="M145" s="22">
        <f>IF(A145="","",IF(OR(E145="",H145=""),"",IFERROR(E145*H145,"")))</f>
        <v/>
      </c>
      <c r="N145" s="4">
        <f>IF(A145="","",IF(COUNTIF($A$5:$A$154,A145)&gt;1,"Review: duplicate ID",IF(OR(B145="",C145="",D145="",E145="",G145="",I145="",J145=""),"Review: required field",IF(AND(OR(J145="Assigned to Unit",J145="Issued"),F145=""),"Review: unit missing",IF(AND(J145="In Stock",F145&lt;&gt;""),"Review: unit on stock item",IF(OR(J145="Damaged",J145="Missing"),"Review: exception status",IF(AND(J145&lt;&gt;"Retired",K145&lt;&gt;"",K145&lt;TODAY()),"Review: overdue",IF(AND(J145&lt;&gt;"Retired",K145&lt;&gt;"",K145&lt;=TODAY()+IFERROR('Assumptions'!$B$4,0)),"Due soon","OK"))))))))</f>
        <v/>
      </c>
      <c r="P145">
        <f>""</f>
        <v/>
      </c>
      <c r="Q145">
        <f>""</f>
        <v/>
      </c>
      <c r="R145">
        <f>""</f>
        <v/>
      </c>
      <c r="S145">
        <f>""</f>
        <v/>
      </c>
      <c r="T145">
        <f>""</f>
        <v/>
      </c>
    </row>
    <row r="146">
      <c r="A146" s="18" t="n"/>
      <c r="B146" s="18" t="n"/>
      <c r="C146" s="18" t="n"/>
      <c r="D146" s="18" t="n"/>
      <c r="E146" s="29" t="n"/>
      <c r="F146" s="18" t="n"/>
      <c r="G146" s="30" t="n"/>
      <c r="H146" s="21" t="n"/>
      <c r="I146" s="18" t="n"/>
      <c r="J146" s="18" t="n"/>
      <c r="K146" s="30" t="n"/>
      <c r="L146" s="18" t="n"/>
      <c r="M146" s="23">
        <f>IF(A146="","",IF(OR(E146="",H146=""),"",IFERROR(E146*H146,"")))</f>
        <v/>
      </c>
      <c r="N146" s="8">
        <f>IF(A146="","",IF(COUNTIF($A$5:$A$154,A146)&gt;1,"Review: duplicate ID",IF(OR(B146="",C146="",D146="",E146="",G146="",I146="",J146=""),"Review: required field",IF(AND(OR(J146="Assigned to Unit",J146="Issued"),F146=""),"Review: unit missing",IF(AND(J146="In Stock",F146&lt;&gt;""),"Review: unit on stock item",IF(OR(J146="Damaged",J146="Missing"),"Review: exception status",IF(AND(J146&lt;&gt;"Retired",K146&lt;&gt;"",K146&lt;TODAY()),"Review: overdue",IF(AND(J146&lt;&gt;"Retired",K146&lt;&gt;"",K146&lt;=TODAY()+IFERROR('Assumptions'!$B$4,0)),"Due soon","OK"))))))))</f>
        <v/>
      </c>
      <c r="P146">
        <f>""</f>
        <v/>
      </c>
      <c r="Q146">
        <f>""</f>
        <v/>
      </c>
      <c r="R146">
        <f>""</f>
        <v/>
      </c>
      <c r="S146">
        <f>""</f>
        <v/>
      </c>
      <c r="T146">
        <f>""</f>
        <v/>
      </c>
    </row>
    <row r="147">
      <c r="A147" s="18" t="n"/>
      <c r="B147" s="18" t="n"/>
      <c r="C147" s="18" t="n"/>
      <c r="D147" s="18" t="n"/>
      <c r="E147" s="29" t="n"/>
      <c r="F147" s="18" t="n"/>
      <c r="G147" s="30" t="n"/>
      <c r="H147" s="21" t="n"/>
      <c r="I147" s="18" t="n"/>
      <c r="J147" s="18" t="n"/>
      <c r="K147" s="30" t="n"/>
      <c r="L147" s="18" t="n"/>
      <c r="M147" s="22">
        <f>IF(A147="","",IF(OR(E147="",H147=""),"",IFERROR(E147*H147,"")))</f>
        <v/>
      </c>
      <c r="N147" s="4">
        <f>IF(A147="","",IF(COUNTIF($A$5:$A$154,A147)&gt;1,"Review: duplicate ID",IF(OR(B147="",C147="",D147="",E147="",G147="",I147="",J147=""),"Review: required field",IF(AND(OR(J147="Assigned to Unit",J147="Issued"),F147=""),"Review: unit missing",IF(AND(J147="In Stock",F147&lt;&gt;""),"Review: unit on stock item",IF(OR(J147="Damaged",J147="Missing"),"Review: exception status",IF(AND(J147&lt;&gt;"Retired",K147&lt;&gt;"",K147&lt;TODAY()),"Review: overdue",IF(AND(J147&lt;&gt;"Retired",K147&lt;&gt;"",K147&lt;=TODAY()+IFERROR('Assumptions'!$B$4,0)),"Due soon","OK"))))))))</f>
        <v/>
      </c>
      <c r="P147">
        <f>""</f>
        <v/>
      </c>
      <c r="Q147">
        <f>""</f>
        <v/>
      </c>
      <c r="R147">
        <f>""</f>
        <v/>
      </c>
      <c r="S147">
        <f>""</f>
        <v/>
      </c>
      <c r="T147">
        <f>""</f>
        <v/>
      </c>
    </row>
    <row r="148">
      <c r="A148" s="18" t="n"/>
      <c r="B148" s="18" t="n"/>
      <c r="C148" s="18" t="n"/>
      <c r="D148" s="18" t="n"/>
      <c r="E148" s="29" t="n"/>
      <c r="F148" s="18" t="n"/>
      <c r="G148" s="30" t="n"/>
      <c r="H148" s="21" t="n"/>
      <c r="I148" s="18" t="n"/>
      <c r="J148" s="18" t="n"/>
      <c r="K148" s="30" t="n"/>
      <c r="L148" s="18" t="n"/>
      <c r="M148" s="23">
        <f>IF(A148="","",IF(OR(E148="",H148=""),"",IFERROR(E148*H148,"")))</f>
        <v/>
      </c>
      <c r="N148" s="8">
        <f>IF(A148="","",IF(COUNTIF($A$5:$A$154,A148)&gt;1,"Review: duplicate ID",IF(OR(B148="",C148="",D148="",E148="",G148="",I148="",J148=""),"Review: required field",IF(AND(OR(J148="Assigned to Unit",J148="Issued"),F148=""),"Review: unit missing",IF(AND(J148="In Stock",F148&lt;&gt;""),"Review: unit on stock item",IF(OR(J148="Damaged",J148="Missing"),"Review: exception status",IF(AND(J148&lt;&gt;"Retired",K148&lt;&gt;"",K148&lt;TODAY()),"Review: overdue",IF(AND(J148&lt;&gt;"Retired",K148&lt;&gt;"",K148&lt;=TODAY()+IFERROR('Assumptions'!$B$4,0)),"Due soon","OK"))))))))</f>
        <v/>
      </c>
      <c r="P148">
        <f>""</f>
        <v/>
      </c>
      <c r="Q148">
        <f>""</f>
        <v/>
      </c>
      <c r="R148">
        <f>""</f>
        <v/>
      </c>
      <c r="S148">
        <f>""</f>
        <v/>
      </c>
      <c r="T148">
        <f>""</f>
        <v/>
      </c>
    </row>
    <row r="149">
      <c r="A149" s="18" t="n"/>
      <c r="B149" s="18" t="n"/>
      <c r="C149" s="18" t="n"/>
      <c r="D149" s="18" t="n"/>
      <c r="E149" s="29" t="n"/>
      <c r="F149" s="18" t="n"/>
      <c r="G149" s="30" t="n"/>
      <c r="H149" s="21" t="n"/>
      <c r="I149" s="18" t="n"/>
      <c r="J149" s="18" t="n"/>
      <c r="K149" s="30" t="n"/>
      <c r="L149" s="18" t="n"/>
      <c r="M149" s="22">
        <f>IF(A149="","",IF(OR(E149="",H149=""),"",IFERROR(E149*H149,"")))</f>
        <v/>
      </c>
      <c r="N149" s="4">
        <f>IF(A149="","",IF(COUNTIF($A$5:$A$154,A149)&gt;1,"Review: duplicate ID",IF(OR(B149="",C149="",D149="",E149="",G149="",I149="",J149=""),"Review: required field",IF(AND(OR(J149="Assigned to Unit",J149="Issued"),F149=""),"Review: unit missing",IF(AND(J149="In Stock",F149&lt;&gt;""),"Review: unit on stock item",IF(OR(J149="Damaged",J149="Missing"),"Review: exception status",IF(AND(J149&lt;&gt;"Retired",K149&lt;&gt;"",K149&lt;TODAY()),"Review: overdue",IF(AND(J149&lt;&gt;"Retired",K149&lt;&gt;"",K149&lt;=TODAY()+IFERROR('Assumptions'!$B$4,0)),"Due soon","OK"))))))))</f>
        <v/>
      </c>
      <c r="P149">
        <f>""</f>
        <v/>
      </c>
      <c r="Q149">
        <f>""</f>
        <v/>
      </c>
      <c r="R149">
        <f>""</f>
        <v/>
      </c>
      <c r="S149">
        <f>""</f>
        <v/>
      </c>
      <c r="T149">
        <f>""</f>
        <v/>
      </c>
    </row>
    <row r="150">
      <c r="A150" s="18" t="n"/>
      <c r="B150" s="18" t="n"/>
      <c r="C150" s="18" t="n"/>
      <c r="D150" s="18" t="n"/>
      <c r="E150" s="29" t="n"/>
      <c r="F150" s="18" t="n"/>
      <c r="G150" s="30" t="n"/>
      <c r="H150" s="21" t="n"/>
      <c r="I150" s="18" t="n"/>
      <c r="J150" s="18" t="n"/>
      <c r="K150" s="30" t="n"/>
      <c r="L150" s="18" t="n"/>
      <c r="M150" s="23">
        <f>IF(A150="","",IF(OR(E150="",H150=""),"",IFERROR(E150*H150,"")))</f>
        <v/>
      </c>
      <c r="N150" s="8">
        <f>IF(A150="","",IF(COUNTIF($A$5:$A$154,A150)&gt;1,"Review: duplicate ID",IF(OR(B150="",C150="",D150="",E150="",G150="",I150="",J150=""),"Review: required field",IF(AND(OR(J150="Assigned to Unit",J150="Issued"),F150=""),"Review: unit missing",IF(AND(J150="In Stock",F150&lt;&gt;""),"Review: unit on stock item",IF(OR(J150="Damaged",J150="Missing"),"Review: exception status",IF(AND(J150&lt;&gt;"Retired",K150&lt;&gt;"",K150&lt;TODAY()),"Review: overdue",IF(AND(J150&lt;&gt;"Retired",K150&lt;&gt;"",K150&lt;=TODAY()+IFERROR('Assumptions'!$B$4,0)),"Due soon","OK"))))))))</f>
        <v/>
      </c>
      <c r="P150">
        <f>""</f>
        <v/>
      </c>
      <c r="Q150">
        <f>""</f>
        <v/>
      </c>
      <c r="R150">
        <f>""</f>
        <v/>
      </c>
      <c r="S150">
        <f>""</f>
        <v/>
      </c>
      <c r="T150">
        <f>""</f>
        <v/>
      </c>
    </row>
    <row r="151">
      <c r="A151" s="18" t="n"/>
      <c r="B151" s="18" t="n"/>
      <c r="C151" s="18" t="n"/>
      <c r="D151" s="18" t="n"/>
      <c r="E151" s="29" t="n"/>
      <c r="F151" s="18" t="n"/>
      <c r="G151" s="30" t="n"/>
      <c r="H151" s="21" t="n"/>
      <c r="I151" s="18" t="n"/>
      <c r="J151" s="18" t="n"/>
      <c r="K151" s="30" t="n"/>
      <c r="L151" s="18" t="n"/>
      <c r="M151" s="22">
        <f>IF(A151="","",IF(OR(E151="",H151=""),"",IFERROR(E151*H151,"")))</f>
        <v/>
      </c>
      <c r="N151" s="4">
        <f>IF(A151="","",IF(COUNTIF($A$5:$A$154,A151)&gt;1,"Review: duplicate ID",IF(OR(B151="",C151="",D151="",E151="",G151="",I151="",J151=""),"Review: required field",IF(AND(OR(J151="Assigned to Unit",J151="Issued"),F151=""),"Review: unit missing",IF(AND(J151="In Stock",F151&lt;&gt;""),"Review: unit on stock item",IF(OR(J151="Damaged",J151="Missing"),"Review: exception status",IF(AND(J151&lt;&gt;"Retired",K151&lt;&gt;"",K151&lt;TODAY()),"Review: overdue",IF(AND(J151&lt;&gt;"Retired",K151&lt;&gt;"",K151&lt;=TODAY()+IFERROR('Assumptions'!$B$4,0)),"Due soon","OK"))))))))</f>
        <v/>
      </c>
      <c r="P151">
        <f>""</f>
        <v/>
      </c>
      <c r="Q151">
        <f>""</f>
        <v/>
      </c>
      <c r="R151">
        <f>""</f>
        <v/>
      </c>
      <c r="S151">
        <f>""</f>
        <v/>
      </c>
      <c r="T151">
        <f>""</f>
        <v/>
      </c>
    </row>
    <row r="152">
      <c r="A152" s="18" t="n"/>
      <c r="B152" s="18" t="n"/>
      <c r="C152" s="18" t="n"/>
      <c r="D152" s="18" t="n"/>
      <c r="E152" s="29" t="n"/>
      <c r="F152" s="18" t="n"/>
      <c r="G152" s="30" t="n"/>
      <c r="H152" s="21" t="n"/>
      <c r="I152" s="18" t="n"/>
      <c r="J152" s="18" t="n"/>
      <c r="K152" s="30" t="n"/>
      <c r="L152" s="18" t="n"/>
      <c r="M152" s="23">
        <f>IF(A152="","",IF(OR(E152="",H152=""),"",IFERROR(E152*H152,"")))</f>
        <v/>
      </c>
      <c r="N152" s="8">
        <f>IF(A152="","",IF(COUNTIF($A$5:$A$154,A152)&gt;1,"Review: duplicate ID",IF(OR(B152="",C152="",D152="",E152="",G152="",I152="",J152=""),"Review: required field",IF(AND(OR(J152="Assigned to Unit",J152="Issued"),F152=""),"Review: unit missing",IF(AND(J152="In Stock",F152&lt;&gt;""),"Review: unit on stock item",IF(OR(J152="Damaged",J152="Missing"),"Review: exception status",IF(AND(J152&lt;&gt;"Retired",K152&lt;&gt;"",K152&lt;TODAY()),"Review: overdue",IF(AND(J152&lt;&gt;"Retired",K152&lt;&gt;"",K152&lt;=TODAY()+IFERROR('Assumptions'!$B$4,0)),"Due soon","OK"))))))))</f>
        <v/>
      </c>
      <c r="P152">
        <f>""</f>
        <v/>
      </c>
      <c r="Q152">
        <f>""</f>
        <v/>
      </c>
      <c r="R152">
        <f>""</f>
        <v/>
      </c>
      <c r="S152">
        <f>""</f>
        <v/>
      </c>
      <c r="T152">
        <f>""</f>
        <v/>
      </c>
    </row>
    <row r="153">
      <c r="A153" s="18" t="n"/>
      <c r="B153" s="18" t="n"/>
      <c r="C153" s="18" t="n"/>
      <c r="D153" s="18" t="n"/>
      <c r="E153" s="29" t="n"/>
      <c r="F153" s="18" t="n"/>
      <c r="G153" s="30" t="n"/>
      <c r="H153" s="21" t="n"/>
      <c r="I153" s="18" t="n"/>
      <c r="J153" s="18" t="n"/>
      <c r="K153" s="30" t="n"/>
      <c r="L153" s="18" t="n"/>
      <c r="M153" s="22">
        <f>IF(A153="","",IF(OR(E153="",H153=""),"",IFERROR(E153*H153,"")))</f>
        <v/>
      </c>
      <c r="N153" s="4">
        <f>IF(A153="","",IF(COUNTIF($A$5:$A$154,A153)&gt;1,"Review: duplicate ID",IF(OR(B153="",C153="",D153="",E153="",G153="",I153="",J153=""),"Review: required field",IF(AND(OR(J153="Assigned to Unit",J153="Issued"),F153=""),"Review: unit missing",IF(AND(J153="In Stock",F153&lt;&gt;""),"Review: unit on stock item",IF(OR(J153="Damaged",J153="Missing"),"Review: exception status",IF(AND(J153&lt;&gt;"Retired",K153&lt;&gt;"",K153&lt;TODAY()),"Review: overdue",IF(AND(J153&lt;&gt;"Retired",K153&lt;&gt;"",K153&lt;=TODAY()+IFERROR('Assumptions'!$B$4,0)),"Due soon","OK"))))))))</f>
        <v/>
      </c>
      <c r="P153">
        <f>""</f>
        <v/>
      </c>
      <c r="Q153">
        <f>""</f>
        <v/>
      </c>
      <c r="R153">
        <f>""</f>
        <v/>
      </c>
      <c r="S153">
        <f>""</f>
        <v/>
      </c>
      <c r="T153">
        <f>""</f>
        <v/>
      </c>
    </row>
    <row r="154">
      <c r="A154" s="18" t="n"/>
      <c r="B154" s="18" t="n"/>
      <c r="C154" s="18" t="n"/>
      <c r="D154" s="18" t="n"/>
      <c r="E154" s="29" t="n"/>
      <c r="F154" s="18" t="n"/>
      <c r="G154" s="30" t="n"/>
      <c r="H154" s="21" t="n"/>
      <c r="I154" s="18" t="n"/>
      <c r="J154" s="18" t="n"/>
      <c r="K154" s="30" t="n"/>
      <c r="L154" s="18" t="n"/>
      <c r="M154" s="23">
        <f>IF(A154="","",IF(OR(E154="",H154=""),"",IFERROR(E154*H154,"")))</f>
        <v/>
      </c>
      <c r="N154" s="8">
        <f>IF(A154="","",IF(COUNTIF($A$5:$A$154,A154)&gt;1,"Review: duplicate ID",IF(OR(B154="",C154="",D154="",E154="",G154="",I154="",J154=""),"Review: required field",IF(AND(OR(J154="Assigned to Unit",J154="Issued"),F154=""),"Review: unit missing",IF(AND(J154="In Stock",F154&lt;&gt;""),"Review: unit on stock item",IF(OR(J154="Damaged",J154="Missing"),"Review: exception status",IF(AND(J154&lt;&gt;"Retired",K154&lt;&gt;"",K154&lt;TODAY()),"Review: overdue",IF(AND(J154&lt;&gt;"Retired",K154&lt;&gt;"",K154&lt;=TODAY()+IFERROR('Assumptions'!$B$4,0)),"Due soon","OK"))))))))</f>
        <v/>
      </c>
      <c r="P154">
        <f>""</f>
        <v/>
      </c>
      <c r="Q154">
        <f>""</f>
        <v/>
      </c>
      <c r="R154">
        <f>""</f>
        <v/>
      </c>
      <c r="S154">
        <f>""</f>
        <v/>
      </c>
      <c r="T154">
        <f>""</f>
        <v/>
      </c>
    </row>
  </sheetData>
  <autoFilter ref="A4:N154"/>
  <mergeCells count="1">
    <mergeCell ref="A1:N1"/>
  </mergeCells>
  <conditionalFormatting sqref="A5:A154">
    <cfRule type="expression" priority="1" dxfId="0">
      <formula>AND($A5&lt;&gt;"",COUNTIF($A$5:$A$154,$A5)&gt;1)</formula>
    </cfRule>
  </conditionalFormatting>
  <conditionalFormatting sqref="N5:N154">
    <cfRule type="expression" priority="2" dxfId="0">
      <formula>LEFT($N5,7)="Review:"</formula>
    </cfRule>
    <cfRule type="expression" priority="3" dxfId="1">
      <formula>$N5="Due soon"</formula>
    </cfRule>
    <cfRule type="expression" priority="4" dxfId="2">
      <formula>$N5="OK"</formula>
    </cfRule>
  </conditionalFormatting>
  <conditionalFormatting sqref="K5:K154">
    <cfRule type="expression" priority="5" dxfId="0">
      <formula>AND($A5&lt;&gt;"",$K5&lt;&gt;"",$K5&lt;TODAY(),$J5&lt;&gt;"Retired")</formula>
    </cfRule>
  </conditionalFormatting>
  <dataValidations count="7">
    <dataValidation sqref="B5:B154" showDropDown="0" showInputMessage="1" showErrorMessage="1" allowBlank="0" errorTitle="Facility not recognized" error="Select a facility from the editable Assumptions list." promptTitle="Facility" prompt="Choose the fictional facility responsible for this record." type="list">
      <formula1>$P$2:$P$11</formula1>
    </dataValidation>
    <dataValidation sqref="C5:C154" showDropDown="0" showInputMessage="0" showErrorMessage="1" allowBlank="0" errorTitle="Item type not recognized" error="Select an item type from the editable Assumptions list." type="list">
      <formula1>$Q$2:$Q$11</formula1>
    </dataValidation>
    <dataValidation sqref="I5:I154" showDropDown="0" showInputMessage="0" showErrorMessage="1" allowBlank="0" errorTitle="Owner not recognized" error="Select an owner or custodian from the editable Assumptions list." type="list">
      <formula1>$S$2:$S$11</formula1>
    </dataValidation>
    <dataValidation sqref="J5:J154" showDropDown="0" showInputMessage="0" showErrorMessage="1" allowBlank="0" errorTitle="Status not recognized" error="Select a stock status from the editable Assumptions list." type="list">
      <formula1>$R$2:$R$11</formula1>
    </dataValidation>
    <dataValidation sqref="E5:E154" showDropDown="0" showInputMessage="1" showErrorMessage="1" allowBlank="0" errorTitle="Quantity outside limit" error="Enter a whole-unit quantity within the editable maximum." promptTitle="Quantity" prompt="Enter the number of items represented by this record." type="whole" operator="between">
      <formula1>1</formula1>
      <formula2>$T$2</formula2>
    </dataValidation>
    <dataValidation sqref="H5:H154" showDropDown="0" showInputMessage="0" showErrorMessage="1" allowBlank="0" errorTitle="Unit cost outside limit" error="Enter a nonnegative unit cost within the editable maximum." type="decimal" operator="between">
      <formula1>0</formula1>
      <formula2>$T$3</formula2>
    </dataValidation>
    <dataValidation sqref="G5:G154 K5:K154" showDropDown="0" showInputMessage="0" showErrorMessage="1" allowBlank="0" errorTitle="Date outside range" error="Enter a date within the editable assumptions range." type="date" operator="between">
      <formula1>$T$4</formula1>
      <formula2>$T$5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G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44" customWidth="1" min="3" max="3"/>
    <col width="43" customWidth="1" min="4" max="4"/>
    <col width="20" customWidth="1" min="5" max="5"/>
    <col width="21" customWidth="1" min="6" max="6"/>
    <col width="42" customWidth="1" min="7" max="7"/>
  </cols>
  <sheetData>
    <row r="1" ht="28" customHeight="1">
      <c r="A1" s="1" t="inlineStr">
        <is>
          <t>Self Storage Key and Lock Inventory Assumptions</t>
        </is>
      </c>
    </row>
    <row r="2" ht="30" customHeight="1">
      <c r="A2" s="2" t="inlineStr">
        <is>
          <t>Edit limits and stable list entries as operating needs change. All examples and names in this workbook are fictional.</t>
        </is>
      </c>
    </row>
    <row r="3" ht="34" customHeight="1">
      <c r="A3" s="17" t="inlineStr">
        <is>
          <t>Setting</t>
        </is>
      </c>
      <c r="B3" s="17" t="inlineStr">
        <is>
          <t>Value</t>
        </is>
      </c>
      <c r="C3" s="17" t="inlineStr">
        <is>
          <t>Use</t>
        </is>
      </c>
      <c r="D3" s="3" t="inlineStr">
        <is>
          <t>Facility List</t>
        </is>
      </c>
      <c r="E3" s="3" t="inlineStr">
        <is>
          <t>Item Type List</t>
        </is>
      </c>
      <c r="F3" s="3" t="inlineStr">
        <is>
          <t>Status List</t>
        </is>
      </c>
      <c r="G3" s="3" t="inlineStr">
        <is>
          <t>Owner / Custodian List</t>
        </is>
      </c>
    </row>
    <row r="4">
      <c r="A4" s="4" t="inlineStr">
        <is>
          <t>Review window (days)</t>
        </is>
      </c>
      <c r="B4" s="18" t="n">
        <v>14</v>
      </c>
      <c r="C4" s="4" t="inlineStr">
        <is>
          <t>Flags active items due within this many days.</t>
        </is>
      </c>
      <c r="D4" s="18" t="inlineStr">
        <is>
          <t>Fictional Maple Lantern Storage - North</t>
        </is>
      </c>
      <c r="E4" s="18" t="inlineStr">
        <is>
          <t>Cylinder Lock</t>
        </is>
      </c>
      <c r="F4" s="18" t="inlineStr">
        <is>
          <t>In Stock</t>
        </is>
      </c>
      <c r="G4" s="18" t="inlineStr">
        <is>
          <t>Facility Inventory</t>
        </is>
      </c>
    </row>
    <row r="5">
      <c r="A5" s="8" t="inlineStr">
        <is>
          <t>Maximum quantity per row</t>
        </is>
      </c>
      <c r="B5" s="18" t="n">
        <v>1000</v>
      </c>
      <c r="C5" s="8" t="inlineStr">
        <is>
          <t>Upper entry limit for a single inventory record.</t>
        </is>
      </c>
      <c r="D5" s="18" t="inlineStr">
        <is>
          <t>Fictional Maple Lantern Storage - Lake</t>
        </is>
      </c>
      <c r="E5" s="18" t="inlineStr">
        <is>
          <t>Disc Lock</t>
        </is>
      </c>
      <c r="F5" s="18" t="inlineStr">
        <is>
          <t>Assigned to Unit</t>
        </is>
      </c>
      <c r="G5" s="18" t="inlineStr">
        <is>
          <t>Riley Example (Fictional Site Manager)</t>
        </is>
      </c>
    </row>
    <row r="6">
      <c r="A6" s="4" t="inlineStr">
        <is>
          <t>Maximum unit cost</t>
        </is>
      </c>
      <c r="B6" s="21" t="n">
        <v>500</v>
      </c>
      <c r="C6" s="4" t="inlineStr">
        <is>
          <t>Upper entry limit for a single item cost.</t>
        </is>
      </c>
      <c r="D6" s="18" t="inlineStr">
        <is>
          <t>Fictional Maple Lantern Storage - Ridge</t>
        </is>
      </c>
      <c r="E6" s="18" t="inlineStr">
        <is>
          <t>Overlock Key</t>
        </is>
      </c>
      <c r="F6" s="18" t="inlineStr">
        <is>
          <t>Issued</t>
        </is>
      </c>
      <c r="G6" s="18" t="inlineStr">
        <is>
          <t>Casey Sample (Fictional Maintenance)</t>
        </is>
      </c>
    </row>
    <row r="7">
      <c r="A7" s="8" t="inlineStr">
        <is>
          <t>Earliest inventory date</t>
        </is>
      </c>
      <c r="B7" s="30" t="n">
        <v>44197</v>
      </c>
      <c r="C7" s="8" t="inlineStr">
        <is>
          <t>Earliest accepted inventory or review date.</t>
        </is>
      </c>
      <c r="D7" s="18" t="n"/>
      <c r="E7" s="18" t="inlineStr">
        <is>
          <t>Spare Key</t>
        </is>
      </c>
      <c r="F7" s="18" t="inlineStr">
        <is>
          <t>Damaged</t>
        </is>
      </c>
      <c r="G7" s="18" t="inlineStr">
        <is>
          <t>Tenant Custody (Fictional Record)</t>
        </is>
      </c>
    </row>
    <row r="8">
      <c r="A8" s="4" t="inlineStr">
        <is>
          <t>Latest inventory date</t>
        </is>
      </c>
      <c r="B8" s="30" t="n">
        <v>48213</v>
      </c>
      <c r="C8" s="4" t="inlineStr">
        <is>
          <t>Latest accepted inventory or review date.</t>
        </is>
      </c>
      <c r="D8" s="18" t="n"/>
      <c r="E8" s="18" t="inlineStr">
        <is>
          <t>Tamper Seal</t>
        </is>
      </c>
      <c r="F8" s="18" t="inlineStr">
        <is>
          <t>Missing</t>
        </is>
      </c>
      <c r="G8" s="18" t="n"/>
    </row>
    <row r="9">
      <c r="D9" s="18" t="n"/>
      <c r="E9" s="18" t="n"/>
      <c r="F9" s="18" t="inlineStr">
        <is>
          <t>Retired</t>
        </is>
      </c>
      <c r="G9" s="18" t="n"/>
    </row>
    <row r="10">
      <c r="D10" s="18" t="n"/>
      <c r="E10" s="18" t="n"/>
      <c r="F10" s="18" t="n"/>
      <c r="G10" s="18" t="n"/>
    </row>
    <row r="11">
      <c r="A11" s="2" t="inlineStr">
        <is>
          <t>List entries in rows 4–13 feed the Inventory drop-downs.</t>
        </is>
      </c>
      <c r="D11" s="18" t="n"/>
      <c r="E11" s="18" t="n"/>
      <c r="F11" s="18" t="n"/>
      <c r="G11" s="18" t="n"/>
    </row>
    <row r="12">
      <c r="D12" s="18" t="n"/>
      <c r="E12" s="18" t="n"/>
      <c r="F12" s="18" t="n"/>
      <c r="G12" s="18" t="n"/>
    </row>
    <row r="13">
      <c r="D13" s="18" t="n"/>
      <c r="E13" s="18" t="n"/>
      <c r="F13" s="18" t="n"/>
      <c r="G13" s="18" t="n"/>
    </row>
  </sheetData>
  <mergeCells count="1">
    <mergeCell ref="A1:G1"/>
  </mergeCells>
  <conditionalFormatting sqref="B8">
    <cfRule type="expression" priority="1" dxfId="0">
      <formula>AND($B$7&lt;&gt;"",$B$8&lt;&gt;"",$B$8&lt;$B$7)</formula>
    </cfRule>
  </conditionalFormatting>
  <dataValidations count="4">
    <dataValidation sqref="B4" showDropDown="0" showInputMessage="1" showErrorMessage="1" allowBlank="0" errorTitle="Review window needed" error="Enter a whole number from 0 through 365." promptTitle="Review window" prompt="Enter the number of calendar days used for the due-soon warning." type="whole" operator="between">
      <formula1>0</formula1>
      <formula2>365</formula2>
    </dataValidation>
    <dataValidation sqref="B5" showDropDown="0" showInputMessage="0" showErrorMessage="1" allowBlank="0" errorTitle="Quantity limit needed" error="Enter a whole number from 1 through 10,000." type="whole" operator="between">
      <formula1>1</formula1>
      <formula2>10000</formula2>
    </dataValidation>
    <dataValidation sqref="B6" showDropDown="0" showInputMessage="0" showErrorMessage="1" allowBlank="0" errorTitle="Cost limit needed" error="Enter an amount from $0.00 through $10,000.00." type="decimal" operator="between">
      <formula1>0</formula1>
      <formula2>10000</formula2>
    </dataValidation>
    <dataValidation sqref="B7:B8" showDropDown="0" showInputMessage="0" showErrorMessage="1" allowBlank="0" errorTitle="Date limit needed" error="Enter a date within the displayed operating range." type="date" operator="between">
      <formula1>DATE(2006,1,1)</formula1>
      <formula2>DATE(2046,12,31)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</dc:creator>
  <dc:title xmlns:dc="http://purl.org/dc/elements/1.1/">Self Storage Key and Lock Inventory</dc:title>
  <dc:subject xmlns:dc="http://purl.org/dc/elements/1.1/">Fictional key, lock, and seal inventory records</dc:subject>
  <dcterms:created xmlns:dcterms="http://purl.org/dc/terms/" xmlns:xsi="http://www.w3.org/2001/XMLSchema-instance" xsi:type="dcterms:W3CDTF">2026-09-12T10:13:41Z</dcterms:created>
  <dcterms:modified xmlns:dcterms="http://purl.org/dc/terms/" xmlns:xsi="http://www.w3.org/2001/XMLSchema-instance" xsi:type="dcterms:W3CDTF">2026-09-12T10:13:41+00:00Z</dcterms:modified>
</cp:coreProperties>
</file>