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Promotions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1" hidden="1">'Promotions'!$A$4:$W$204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5">
    <numFmt numFmtId="164" formatCode="mm/dd/yyyy"/>
    <numFmt numFmtId="165" formatCode="$#,##0.00"/>
    <numFmt numFmtId="166" formatCode="0.0%"/>
    <numFmt numFmtId="167" formatCode="0 &quot;sq ft&quot;"/>
    <numFmt numFmtId="168" formatCode="0 &quot;months&quot;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8"/>
    </font>
    <font>
      <name val="Calibri"/>
      <color rgb="00243746"/>
      <sz val="10"/>
    </font>
    <font>
      <name val="Calibri"/>
      <i val="1"/>
      <color rgb="005B6870"/>
      <sz val="9"/>
    </font>
    <font>
      <name val="Calibri"/>
      <b val="1"/>
      <color rgb="00FFFFFF"/>
      <sz val="10"/>
    </font>
    <font>
      <name val="Calibri"/>
      <b val="1"/>
      <color rgb="0016324F"/>
      <sz val="16"/>
    </font>
  </fonts>
  <fills count="7">
    <fill>
      <patternFill/>
    </fill>
    <fill>
      <patternFill patternType="gray125"/>
    </fill>
    <fill>
      <patternFill patternType="solid">
        <fgColor rgb="0016324F"/>
      </patternFill>
    </fill>
    <fill>
      <patternFill patternType="solid">
        <fgColor rgb="00147D89"/>
      </patternFill>
    </fill>
    <fill>
      <patternFill patternType="solid">
        <fgColor rgb="00FFF4DD"/>
      </patternFill>
    </fill>
    <fill>
      <patternFill patternType="solid">
        <fgColor rgb="00EAF4F5"/>
      </patternFill>
    </fill>
    <fill>
      <patternFill patternType="solid">
        <fgColor rgb="00FFFFFF"/>
      </patternFill>
    </fill>
  </fills>
  <borders count="6">
    <border>
      <left/>
      <right/>
      <top/>
      <bottom/>
      <diagonal/>
    </border>
    <border>
      <left style="thin">
        <color rgb="00C8D5DD"/>
      </left>
      <right style="thin">
        <color rgb="00C8D5DD"/>
      </right>
      <top style="thin">
        <color rgb="00C8D5DD"/>
      </top>
      <bottom style="thin">
        <color rgb="00C8D5DD"/>
      </bottom>
    </border>
    <border>
      <left/>
      <right/>
      <top style="thin">
        <color rgb="00C8D5DD"/>
      </top>
      <bottom/>
      <diagonal/>
    </border>
    <border>
      <left/>
      <right style="thin">
        <color rgb="00C8D5DD"/>
      </right>
      <top style="thin">
        <color rgb="00C8D5DD"/>
      </top>
      <bottom/>
      <diagonal/>
    </border>
    <border>
      <left/>
      <right/>
      <top style="thin">
        <color rgb="00C8D5DD"/>
      </top>
      <bottom style="thin">
        <color rgb="00C8D5DD"/>
      </bottom>
      <diagonal/>
    </border>
    <border>
      <left/>
      <right style="thin">
        <color rgb="00C8D5DD"/>
      </right>
      <top style="thin">
        <color rgb="00C8D5DD"/>
      </top>
      <bottom style="thin">
        <color rgb="00C8D5DD"/>
      </bottom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0" borderId="0" pivotButton="0" quotePrefix="0" xfId="0"/>
    <xf numFmtId="0" fontId="3" fillId="0" borderId="0" pivotButton="0" quotePrefix="0" xfId="0"/>
    <xf numFmtId="164" fontId="3" fillId="0" borderId="0" pivotButton="0" quotePrefix="0" xfId="0"/>
    <xf numFmtId="0" fontId="4" fillId="3" borderId="1" applyAlignment="1" pivotButton="0" quotePrefix="0" xfId="0">
      <alignment horizontal="center" vertical="center" wrapText="1"/>
    </xf>
    <xf numFmtId="1" fontId="5" fillId="6" borderId="1" applyAlignment="1" pivotButton="0" quotePrefix="0" xfId="0">
      <alignment horizontal="center" vertical="center"/>
    </xf>
    <xf numFmtId="165" fontId="5" fillId="6" borderId="1" applyAlignment="1" pivotButton="0" quotePrefix="0" xfId="0">
      <alignment horizontal="center" vertical="center"/>
    </xf>
    <xf numFmtId="166" fontId="5" fillId="6" borderId="1" applyAlignment="1" pivotButton="0" quotePrefix="0" xfId="0">
      <alignment horizontal="center" vertical="center"/>
    </xf>
    <xf numFmtId="0" fontId="2" fillId="5" borderId="1" applyAlignment="1" pivotButton="0" quotePrefix="0" xfId="0">
      <alignment vertical="center"/>
    </xf>
    <xf numFmtId="1" fontId="2" fillId="5" borderId="1" applyAlignment="1" pivotButton="0" quotePrefix="0" xfId="0">
      <alignment vertical="center"/>
    </xf>
    <xf numFmtId="165" fontId="2" fillId="5" borderId="1" applyAlignment="1" pivotButton="0" quotePrefix="0" xfId="0">
      <alignment vertical="center"/>
    </xf>
    <xf numFmtId="0" fontId="2" fillId="6" borderId="1" applyAlignment="1" pivotButton="0" quotePrefix="0" xfId="0">
      <alignment vertical="center"/>
    </xf>
    <xf numFmtId="1" fontId="2" fillId="6" borderId="1" applyAlignment="1" pivotButton="0" quotePrefix="0" xfId="0">
      <alignment vertical="center"/>
    </xf>
    <xf numFmtId="165" fontId="2" fillId="6" borderId="1" applyAlignment="1" pivotButton="0" quotePrefix="0" xfId="0">
      <alignment vertical="center"/>
    </xf>
    <xf numFmtId="0" fontId="3" fillId="0" borderId="0" applyAlignment="1" pivotButton="0" quotePrefix="0" xfId="0">
      <alignment vertical="top" wrapText="1"/>
    </xf>
    <xf numFmtId="0" fontId="2" fillId="4" borderId="1" applyAlignment="1" pivotButton="0" quotePrefix="0" xfId="0">
      <alignment vertical="center"/>
    </xf>
    <xf numFmtId="167" fontId="2" fillId="4" borderId="1" applyAlignment="1" pivotButton="0" quotePrefix="0" xfId="0">
      <alignment vertical="center"/>
    </xf>
    <xf numFmtId="164" fontId="2" fillId="4" borderId="1" applyAlignment="1" pivotButton="0" quotePrefix="0" xfId="0">
      <alignment vertical="center"/>
    </xf>
    <xf numFmtId="0" fontId="2" fillId="4" borderId="1" applyAlignment="1" pivotButton="0" quotePrefix="0" xfId="0">
      <alignment vertical="top" wrapText="1"/>
    </xf>
    <xf numFmtId="165" fontId="2" fillId="4" borderId="1" applyAlignment="1" pivotButton="0" quotePrefix="0" xfId="0">
      <alignment vertical="center"/>
    </xf>
    <xf numFmtId="10" fontId="2" fillId="4" borderId="1" applyAlignment="1" pivotButton="0" quotePrefix="0" xfId="0">
      <alignment vertical="center"/>
    </xf>
    <xf numFmtId="168" fontId="2" fillId="4" borderId="1" applyAlignment="1" pivotButton="0" quotePrefix="0" xfId="0">
      <alignment vertical="center"/>
    </xf>
    <xf numFmtId="164" fontId="2" fillId="5" borderId="1" applyAlignment="1" pivotButton="0" quotePrefix="0" xfId="0">
      <alignment vertical="center"/>
    </xf>
    <xf numFmtId="0" fontId="2" fillId="5" borderId="1" applyAlignment="1" pivotButton="0" quotePrefix="0" xfId="0">
      <alignment vertical="top" wrapText="1"/>
    </xf>
    <xf numFmtId="164" fontId="2" fillId="6" borderId="1" applyAlignment="1" pivotButton="0" quotePrefix="0" xfId="0">
      <alignment vertical="center"/>
    </xf>
    <xf numFmtId="0" fontId="2" fillId="6" borderId="1" applyAlignment="1" pivotButton="0" quotePrefix="0" xfId="0">
      <alignment vertical="top" wrapText="1"/>
    </xf>
    <xf numFmtId="0" fontId="0" fillId="3" borderId="1" pivotButton="0" quotePrefix="0" xfId="0"/>
    <xf numFmtId="1" fontId="2" fillId="4" borderId="1" applyAlignment="1" pivotButton="0" quotePrefix="0" xfId="0">
      <alignment vertical="center"/>
    </xf>
    <xf numFmtId="0" fontId="0" fillId="0" borderId="4" pivotButton="0" quotePrefix="0" xfId="0"/>
    <xf numFmtId="0" fontId="0" fillId="0" borderId="5" pivotButton="0" quotePrefix="0" xfId="0"/>
    <xf numFmtId="164" fontId="3" fillId="0" borderId="0" pivotButton="0" quotePrefix="0" xfId="0"/>
    <xf numFmtId="166" fontId="5" fillId="6" borderId="1" applyAlignment="1" pivotButton="0" quotePrefix="0" xfId="0">
      <alignment horizontal="center" vertical="center"/>
    </xf>
    <xf numFmtId="167" fontId="2" fillId="4" borderId="1" applyAlignment="1" pivotButton="0" quotePrefix="0" xfId="0">
      <alignment vertical="center"/>
    </xf>
    <xf numFmtId="164" fontId="2" fillId="4" borderId="1" applyAlignment="1" pivotButton="0" quotePrefix="0" xfId="0">
      <alignment vertical="center"/>
    </xf>
    <xf numFmtId="164" fontId="2" fillId="5" borderId="1" applyAlignment="1" pivotButton="0" quotePrefix="0" xfId="0">
      <alignment vertical="center"/>
    </xf>
    <xf numFmtId="164" fontId="2" fillId="6" borderId="1" applyAlignment="1" pivotButton="0" quotePrefix="0" xfId="0">
      <alignment vertical="center"/>
    </xf>
  </cellXfs>
  <cellStyles count="1">
    <cellStyle name="Normal" xfId="0" builtinId="0" hidden="0"/>
  </cellStyles>
  <dxfs count="2">
    <dxf>
      <font>
        <name val="Calibri"/>
        <b val="1"/>
        <color rgb="00FFFFFF"/>
        <sz val="10"/>
      </font>
      <fill>
        <patternFill patternType="solid">
          <fgColor rgb="00C95A2E"/>
        </patternFill>
      </fill>
    </dxf>
    <dxf>
      <font>
        <name val="Calibri"/>
        <b val="1"/>
        <color rgb="00FFFFFF"/>
        <sz val="10"/>
      </font>
      <fill>
        <patternFill patternType="solid">
          <fgColor rgb="00207A5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Estimated Discount by Facility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'Summary'!C13</f>
            </strRef>
          </tx>
          <spPr>
            <a:solidFill xmlns:a="http://schemas.openxmlformats.org/drawingml/2006/main">
              <a:srgbClr val="147D89"/>
            </a:solidFill>
            <a:ln xmlns:a="http://schemas.openxmlformats.org/drawingml/2006/main">
              <a:solidFill>
                <a:srgbClr val="147D89"/>
              </a:solidFill>
              <a:prstDash val="solid"/>
            </a:ln>
          </spPr>
          <cat>
            <numRef>
              <f>'Summary'!$A$14:$A$18</f>
            </numRef>
          </cat>
          <val>
            <numRef>
              <f>'Summary'!$C$14:$C$18</f>
            </numRef>
          </val>
        </ser>
        <dLbls>
          <showVal val="1"/>
        </dLbls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Estimated Discount ($)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Facility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comments/comment1.xml><?xml version="1.0" encoding="utf-8"?>
<comments xmlns="http://schemas.openxmlformats.org/spreadsheetml/2006/main">
  <authors>
    <author>Workbook guidance</author>
  </authors>
  <commentList>
    <comment ref="A4" authorId="0" shapeId="0">
      <text>
        <t>Use a unique internal offer identifier.</t>
      </text>
    </comment>
    <comment ref="I4" authorId="0" shapeId="0">
      <text>
        <t>Use only when Discount Method is Percentage. Enter 25.00% as 25.00%.</t>
      </text>
    </comment>
    <comment ref="J4" authorId="0" shapeId="0">
      <text>
        <t>Use only when Discount Method is Fixed Monthly.</t>
      </text>
    </comment>
    <comment ref="K4" authorId="0" shapeId="0">
      <text>
        <t>Enter the number of discounted months. First Month Free should use 1.</t>
      </text>
    </comment>
    <comment ref="P4" authorId="0" shapeId="0">
      <text>
        <t>Calculated as the final day of the discount period.</t>
      </text>
    </comment>
    <comment ref="Q4" authorId="0" shapeId="0">
      <text>
        <t>Calculated as the day after the offer ends.</t>
      </text>
    </comment>
    <comment ref="S4" authorId="0" shapeId="0">
      <text>
        <t>Estimated discount across the entered discount period.</t>
      </text>
    </comment>
    <comment ref="U4" authorId="0" shapeId="0">
      <text>
        <t>Estimated standard-period revenue less the estimated discount.</t>
      </text>
    </comment>
    <comment ref="V4" authorId="0" shapeId="0">
      <text>
        <t>Requests human review when entered values are incomplete or inconsistent.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5</col>
      <colOff>0</colOff>
      <row>12</row>
      <rowOff>0</rowOff>
    </from>
    <ext cx="4320000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tabColor rgb="0016324F"/>
    <outlinePr summaryBelow="1" summaryRight="1"/>
    <pageSetUpPr/>
  </sheetPr>
  <dimension ref="A1:H20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0" customWidth="1" min="1" max="1"/>
    <col width="18" customWidth="1" min="2" max="2"/>
    <col width="4" customWidth="1" min="3" max="3"/>
    <col width="30" customWidth="1" min="4" max="4"/>
    <col width="18" customWidth="1" min="5" max="5"/>
    <col width="4" customWidth="1" min="6" max="6"/>
    <col width="30" customWidth="1" min="7" max="7"/>
    <col width="18" customWidth="1" min="8" max="8"/>
  </cols>
  <sheetData>
    <row r="1" ht="30" customHeight="1">
      <c r="A1" s="1" t="inlineStr">
        <is>
          <t>Discount and Promotion Summary</t>
        </is>
      </c>
      <c r="B1" s="29" t="n"/>
      <c r="C1" s="29" t="n"/>
      <c r="D1" s="29" t="n"/>
      <c r="E1" s="29" t="n"/>
      <c r="F1" s="29" t="n"/>
      <c r="G1" s="29" t="n"/>
      <c r="H1" s="30" t="n"/>
    </row>
    <row r="2">
      <c r="A2" s="2" t="inlineStr">
        <is>
          <t>Indicators are calculated from the Promotions register. Review flags request human follow-up only.</t>
        </is>
      </c>
    </row>
    <row r="3">
      <c r="A3" s="3" t="inlineStr">
        <is>
          <t>Workbook calculation date:</t>
        </is>
      </c>
      <c r="B3" s="31">
        <f>TODAY()</f>
        <v/>
      </c>
    </row>
    <row r="4" ht="38" customHeight="1">
      <c r="A4" s="5" t="inlineStr">
        <is>
          <t>Total Offers</t>
        </is>
      </c>
      <c r="B4" s="6">
        <f>COUNTIF(Promotions!$A$5:$A$204,"&lt;&gt;")</f>
        <v/>
      </c>
      <c r="D4" s="5" t="inlineStr">
        <is>
          <t>Active Offers</t>
        </is>
      </c>
      <c r="E4" s="6">
        <f>COUNTIF(Promotions!$R$5:$R$204,"Active")</f>
        <v/>
      </c>
      <c r="G4" s="5" t="inlineStr">
        <is>
          <t>Approved Offers</t>
        </is>
      </c>
      <c r="H4" s="6">
        <f>COUNTIF(Promotions!$M$5:$M$204,"Approved")</f>
        <v/>
      </c>
    </row>
    <row r="5"/>
    <row r="6"/>
    <row r="7" ht="38" customHeight="1">
      <c r="A7" s="5" t="inlineStr">
        <is>
          <t>Estimated Discount</t>
        </is>
      </c>
      <c r="B7" s="7">
        <f>SUM(Promotions!$S$5:$S$204)</f>
        <v/>
      </c>
      <c r="D7" s="5" t="inlineStr">
        <is>
          <t>Estimated Promotion Revenue</t>
        </is>
      </c>
      <c r="E7" s="7">
        <f>SUM(Promotions!$U$5:$U$204)</f>
        <v/>
      </c>
      <c r="G7" s="5" t="inlineStr">
        <is>
          <t>Items Requiring Review</t>
        </is>
      </c>
      <c r="H7" s="6">
        <f>COUNTIF(Promotions!$V$5:$V$204,"Review:*")</f>
        <v/>
      </c>
    </row>
    <row r="8"/>
    <row r="9"/>
    <row r="10" ht="38" customHeight="1">
      <c r="A10" s="5" t="inlineStr">
        <is>
          <t>Approval Rate</t>
        </is>
      </c>
      <c r="B10" s="32">
        <f>IFERROR(COUNTIF(Promotions!$M$5:$M$204,"Approved")/COUNTIF(Promotions!$L$5:$L$204,"Eligible"),0)</f>
        <v/>
      </c>
      <c r="D10" s="5" t="inlineStr">
        <is>
          <t>Conversions Due in Window</t>
        </is>
      </c>
      <c r="E10" s="6">
        <f>COUNTIFS(Promotions!$R$5:$R$204,"Active",Promotions!$Q$5:$Q$204,"&gt;="&amp;TODAY(),Promotions!$Q$5:$Q$204,"&lt;="&amp;TODAY()+Assumptions!$L$13)</f>
        <v/>
      </c>
      <c r="G10" s="5" t="inlineStr">
        <is>
          <t>Average Estimated Discount</t>
        </is>
      </c>
      <c r="H10" s="7">
        <f>IFERROR(SUM(Promotions!$S$5:$S$204)/COUNTIF(Promotions!$A$5:$A$204,"&lt;&gt;"),0)</f>
        <v/>
      </c>
    </row>
    <row r="11"/>
    <row r="12"/>
    <row r="13">
      <c r="A13" s="5" t="inlineStr">
        <is>
          <t>Facility</t>
        </is>
      </c>
      <c r="B13" s="5" t="inlineStr">
        <is>
          <t>Offers</t>
        </is>
      </c>
      <c r="C13" s="5" t="inlineStr">
        <is>
          <t>Estimated Discount</t>
        </is>
      </c>
      <c r="D13" s="5" t="inlineStr">
        <is>
          <t>Due in Window</t>
        </is>
      </c>
    </row>
    <row r="14">
      <c r="A14" s="9">
        <f>Assumptions!$A$5</f>
        <v/>
      </c>
      <c r="B14" s="10">
        <f>COUNTIF(Promotions!$B$5:$B$204,$A14)</f>
        <v/>
      </c>
      <c r="C14" s="11">
        <f>SUMIF(Promotions!$B$5:$B$204,$A14,Promotions!$S$5:$S$204)</f>
        <v/>
      </c>
      <c r="D14" s="10">
        <f>COUNTIFS(Promotions!$B$5:$B$204,$A14,Promotions!$R$5:$R$204,"Active",Promotions!$Q$5:$Q$204,"&gt;="&amp;TODAY(),Promotions!$Q$5:$Q$204,"&lt;="&amp;TODAY()+Assumptions!$L$13)</f>
        <v/>
      </c>
    </row>
    <row r="15">
      <c r="A15" s="12">
        <f>Assumptions!$A$6</f>
        <v/>
      </c>
      <c r="B15" s="13">
        <f>COUNTIF(Promotions!$B$5:$B$204,$A15)</f>
        <v/>
      </c>
      <c r="C15" s="14">
        <f>SUMIF(Promotions!$B$5:$B$204,$A15,Promotions!$S$5:$S$204)</f>
        <v/>
      </c>
      <c r="D15" s="13">
        <f>COUNTIFS(Promotions!$B$5:$B$204,$A15,Promotions!$R$5:$R$204,"Active",Promotions!$Q$5:$Q$204,"&gt;="&amp;TODAY(),Promotions!$Q$5:$Q$204,"&lt;="&amp;TODAY()+Assumptions!$L$13)</f>
        <v/>
      </c>
    </row>
    <row r="16">
      <c r="A16" s="9">
        <f>Assumptions!$A$7</f>
        <v/>
      </c>
      <c r="B16" s="10">
        <f>COUNTIF(Promotions!$B$5:$B$204,$A16)</f>
        <v/>
      </c>
      <c r="C16" s="11">
        <f>SUMIF(Promotions!$B$5:$B$204,$A16,Promotions!$S$5:$S$204)</f>
        <v/>
      </c>
      <c r="D16" s="10">
        <f>COUNTIFS(Promotions!$B$5:$B$204,$A16,Promotions!$R$5:$R$204,"Active",Promotions!$Q$5:$Q$204,"&gt;="&amp;TODAY(),Promotions!$Q$5:$Q$204,"&lt;="&amp;TODAY()+Assumptions!$L$13)</f>
        <v/>
      </c>
    </row>
    <row r="17">
      <c r="A17" s="12">
        <f>Assumptions!$A$8</f>
        <v/>
      </c>
      <c r="B17" s="13">
        <f>COUNTIF(Promotions!$B$5:$B$204,$A17)</f>
        <v/>
      </c>
      <c r="C17" s="14">
        <f>SUMIF(Promotions!$B$5:$B$204,$A17,Promotions!$S$5:$S$204)</f>
        <v/>
      </c>
      <c r="D17" s="13">
        <f>COUNTIFS(Promotions!$B$5:$B$204,$A17,Promotions!$R$5:$R$204,"Active",Promotions!$Q$5:$Q$204,"&gt;="&amp;TODAY(),Promotions!$Q$5:$Q$204,"&lt;="&amp;TODAY()+Assumptions!$L$13)</f>
        <v/>
      </c>
    </row>
    <row r="18">
      <c r="A18" s="9">
        <f>Assumptions!$A$9</f>
        <v/>
      </c>
      <c r="B18" s="10">
        <f>COUNTIF(Promotions!$B$5:$B$204,$A18)</f>
        <v/>
      </c>
      <c r="C18" s="11">
        <f>SUMIF(Promotions!$B$5:$B$204,$A18,Promotions!$S$5:$S$204)</f>
        <v/>
      </c>
      <c r="D18" s="10">
        <f>COUNTIFS(Promotions!$B$5:$B$204,$A18,Promotions!$R$5:$R$204,"Active",Promotions!$Q$5:$Q$204,"&gt;="&amp;TODAY(),Promotions!$Q$5:$Q$204,"&lt;="&amp;TODAY()+Assumptions!$L$13)</f>
        <v/>
      </c>
    </row>
    <row r="19"/>
    <row r="20">
      <c r="A20" s="15" t="inlineStr">
        <is>
          <t>Estimated amounts reflect only the entered standard rate and discount period; verify offer terms before use.</t>
        </is>
      </c>
    </row>
  </sheetData>
  <mergeCells count="1">
    <mergeCell ref="A1:H1"/>
  </mergeCells>
  <conditionalFormatting sqref="H7">
    <cfRule type="expression" priority="1" dxfId="0">
      <formula>$H$7&gt;0</formula>
    </cfRule>
    <cfRule type="expression" priority="2" dxfId="1">
      <formula>$H$7=0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147D89"/>
    <outlinePr summaryBelow="1" summaryRight="1"/>
    <pageSetUpPr/>
  </sheetPr>
  <dimension ref="A1:W204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45" customWidth="1" min="2" max="2"/>
    <col width="11" customWidth="1" min="3" max="3"/>
    <col width="14" customWidth="1" min="4" max="4"/>
    <col width="13" customWidth="1" min="5" max="5"/>
    <col width="35" customWidth="1" min="6" max="6"/>
    <col width="16" customWidth="1" min="7" max="7"/>
    <col width="18" customWidth="1" min="8" max="8"/>
    <col width="13" customWidth="1" min="9" max="9"/>
    <col width="19" customWidth="1" min="10" max="10"/>
    <col width="17" customWidth="1" min="11" max="11"/>
    <col width="18" customWidth="1" min="12" max="12"/>
    <col width="18" customWidth="1" min="13" max="13"/>
    <col width="25" customWidth="1" min="14" max="14"/>
    <col width="13" customWidth="1" min="15" max="15"/>
    <col width="13" customWidth="1" min="16" max="16"/>
    <col width="18" customWidth="1" min="17" max="17"/>
    <col width="24" customWidth="1" min="18" max="18"/>
    <col width="17" customWidth="1" min="19" max="19"/>
    <col width="15" customWidth="1" min="20" max="20"/>
    <col width="20" customWidth="1" min="21" max="21"/>
    <col width="29" customWidth="1" min="22" max="22"/>
    <col width="48" customWidth="1" min="23" max="23"/>
  </cols>
  <sheetData>
    <row r="1" ht="30" customHeight="1">
      <c r="A1" s="1" t="inlineStr">
        <is>
          <t>Self Storage Discount and Promotion Tracker</t>
        </is>
      </c>
      <c r="B1" s="29" t="n"/>
      <c r="C1" s="29" t="n"/>
      <c r="D1" s="29" t="n"/>
      <c r="E1" s="29" t="n"/>
      <c r="F1" s="29" t="n"/>
      <c r="G1" s="29" t="n"/>
      <c r="H1" s="29" t="n"/>
      <c r="I1" s="29" t="n"/>
      <c r="J1" s="29" t="n"/>
      <c r="K1" s="29" t="n"/>
      <c r="L1" s="29" t="n"/>
      <c r="M1" s="29" t="n"/>
      <c r="N1" s="29" t="n"/>
      <c r="O1" s="29" t="n"/>
      <c r="P1" s="29" t="n"/>
      <c r="Q1" s="29" t="n"/>
      <c r="R1" s="29" t="n"/>
      <c r="S1" s="29" t="n"/>
      <c r="T1" s="29" t="n"/>
      <c r="U1" s="29" t="n"/>
      <c r="V1" s="29" t="n"/>
      <c r="W1" s="30" t="n"/>
    </row>
    <row r="2">
      <c r="A2" s="2" t="inlineStr">
        <is>
          <t>Register move-in offers, eligibility decisions, discount periods, approvals, and full-rate conversion dates.</t>
        </is>
      </c>
    </row>
    <row r="3">
      <c r="A3" s="3" t="inlineStr">
        <is>
          <t>Yellow cells are editable. Calculated cells alternate light teal and white. All sample records are fictional.</t>
        </is>
      </c>
    </row>
    <row r="4" ht="42" customHeight="1">
      <c r="A4" s="5" t="inlineStr">
        <is>
          <t>Offer ID</t>
        </is>
      </c>
      <c r="B4" s="5" t="inlineStr">
        <is>
          <t>Facility</t>
        </is>
      </c>
      <c r="C4" s="5" t="inlineStr">
        <is>
          <t>Unit</t>
        </is>
      </c>
      <c r="D4" s="5" t="inlineStr">
        <is>
          <t>Unit Size (sq ft)</t>
        </is>
      </c>
      <c r="E4" s="5" t="inlineStr">
        <is>
          <t>Move-In Date</t>
        </is>
      </c>
      <c r="F4" s="5" t="inlineStr">
        <is>
          <t>Promotion</t>
        </is>
      </c>
      <c r="G4" s="5" t="inlineStr">
        <is>
          <t>Standard Monthly Rate</t>
        </is>
      </c>
      <c r="H4" s="5" t="inlineStr">
        <is>
          <t>Discount Method</t>
        </is>
      </c>
      <c r="I4" s="5" t="inlineStr">
        <is>
          <t>Discount %</t>
        </is>
      </c>
      <c r="J4" s="5" t="inlineStr">
        <is>
          <t>Fixed Discount / Month</t>
        </is>
      </c>
      <c r="K4" s="5" t="inlineStr">
        <is>
          <t>Discount Period (Months)</t>
        </is>
      </c>
      <c r="L4" s="5" t="inlineStr">
        <is>
          <t>Eligibility Status</t>
        </is>
      </c>
      <c r="M4" s="5" t="inlineStr">
        <is>
          <t>Approval Status</t>
        </is>
      </c>
      <c r="N4" s="5" t="inlineStr">
        <is>
          <t>Approval Owner</t>
        </is>
      </c>
      <c r="O4" s="5" t="inlineStr">
        <is>
          <t>Offer Start</t>
        </is>
      </c>
      <c r="P4" s="5" t="inlineStr">
        <is>
          <t>Offer End</t>
        </is>
      </c>
      <c r="Q4" s="5" t="inlineStr">
        <is>
          <t>Full-Rate Conversion Due</t>
        </is>
      </c>
      <c r="R4" s="5" t="inlineStr">
        <is>
          <t>Record Status</t>
        </is>
      </c>
      <c r="S4" s="5" t="inlineStr">
        <is>
          <t>Estimated Discount</t>
        </is>
      </c>
      <c r="T4" s="5" t="inlineStr">
        <is>
          <t>Review Due Date</t>
        </is>
      </c>
      <c r="U4" s="5" t="inlineStr">
        <is>
          <t>Estimated Promotion Revenue</t>
        </is>
      </c>
      <c r="V4" s="5" t="inlineStr">
        <is>
          <t>Review Flag</t>
        </is>
      </c>
      <c r="W4" s="5" t="inlineStr">
        <is>
          <t>Notes</t>
        </is>
      </c>
    </row>
    <row r="5">
      <c r="A5" s="16" t="inlineStr">
        <is>
          <t>PROMO-FIC-001</t>
        </is>
      </c>
      <c r="B5" s="16" t="inlineStr">
        <is>
          <t>Fictional Cedar Lantern Storage — Northfield</t>
        </is>
      </c>
      <c r="C5" s="16" t="inlineStr">
        <is>
          <t>A-104</t>
        </is>
      </c>
      <c r="D5" s="33" t="n">
        <v>50</v>
      </c>
      <c r="E5" s="34" t="n">
        <v>46257</v>
      </c>
      <c r="F5" s="19" t="inlineStr">
        <is>
          <t>Fictional Welcome 25% for 3 Months</t>
        </is>
      </c>
      <c r="G5" s="20" t="n">
        <v>120</v>
      </c>
      <c r="H5" s="16" t="inlineStr">
        <is>
          <t>Percentage</t>
        </is>
      </c>
      <c r="I5" s="21" t="n">
        <v>0.25</v>
      </c>
      <c r="J5" s="20" t="n"/>
      <c r="K5" s="22" t="n">
        <v>3</v>
      </c>
      <c r="L5" s="16" t="inlineStr">
        <is>
          <t>Eligible</t>
        </is>
      </c>
      <c r="M5" s="16" t="inlineStr">
        <is>
          <t>Approved</t>
        </is>
      </c>
      <c r="N5" s="16" t="inlineStr">
        <is>
          <t>Jordan Vale (Fictional)</t>
        </is>
      </c>
      <c r="O5" s="34" t="n">
        <v>46257</v>
      </c>
      <c r="P5" s="35">
        <f>IF(OR($A5="",$O5="",$K5=""),"",IFERROR(EDATE($O5,$K5)-1,""))</f>
        <v/>
      </c>
      <c r="Q5" s="35">
        <f>IF($P5="","",IFERROR($P5+1,""))</f>
        <v/>
      </c>
      <c r="R5" s="16" t="inlineStr">
        <is>
          <t>Active</t>
        </is>
      </c>
      <c r="S5" s="11">
        <f>IF($A5="","",IFERROR(IF(OR($G5="",$H5="",$K5=""),"",IF($H5="Percentage",IF($I5="","",MIN($G5*$I5,$G5)*$K5),IF($H5="Fixed Monthly",IF($J5="","",MIN($J5,$G5)*$K5),IF($H5="First Month Free",$G5,"")))),""))</f>
        <v/>
      </c>
      <c r="T5" s="34" t="n">
        <v>46284</v>
      </c>
      <c r="U5" s="11">
        <f>IF(OR($A5="",$G5="",$K5="",$S5=""),"",IFERROR(MAX($G5*$K5-$S5,0),""))</f>
        <v/>
      </c>
      <c r="V5" s="24">
        <f>IF($A5="","",IF(OR($B5="",$C5="",$D5="",$E5="",$F5="",$G5="",$H5="",$K5="",$L5="",$M5="",$O5="",$R5=""),"Review: incomplete",IF(COUNTIF($A$5:$A$204,$A5)&gt;1,"Review: duplicate ID",IF(AND($H5="Percentage",$I5=""),"Review: incomplete",IF(AND($H5="Fixed Monthly",$J5=""),"Review: incomplete",IF(AND($H5="First Month Free",OR($I5&lt;&gt;"",$J5&lt;&gt;"")),"Review: discount fields",IF(OR(AND($H5="Percentage",$J5&lt;&gt;""),AND($H5="Fixed Monthly",$I5&lt;&gt;"")),"Review: discount fields",IF(AND($H5="First Month Free",$K5&lt;&gt;1),"Review: discount period",IF(AND($E5&lt;&gt;"",$O5&lt;&gt;"",$O5&lt;$E5),"Review: start date",IF($L5="Pending Review","Review: eligibility",IF(AND($L5="Eligible",$M5&lt;&gt;"Approved"),"Review: approval",IF(AND($L5="Not Eligible",$M5="Approved"),"Review: eligibility conflict",IF(AND($M5="Approved",$N5=""),"Review: approval owner",IF(AND($R5="Active",$T5=""),"Review: set due date",IF(AND($R5="Active",$Q5&lt;&gt;"",TODAY()&gt;=$Q5),"Review: convert to full rate",IF(AND($R5="Active",$T5&lt;&gt;"",TODAY()&gt;$T5),"Review: overdue","OK"))))))))))))))))</f>
        <v/>
      </c>
      <c r="W5" s="19" t="inlineStr">
        <is>
          <t>Fictional sample reviewed against the facility's entered offer terms.</t>
        </is>
      </c>
    </row>
    <row r="6">
      <c r="A6" s="16" t="inlineStr">
        <is>
          <t>PROMO-FIC-002</t>
        </is>
      </c>
      <c r="B6" s="16" t="inlineStr">
        <is>
          <t>Fictional Bluebird Box Storage — Riverton</t>
        </is>
      </c>
      <c r="C6" s="16" t="inlineStr">
        <is>
          <t>B-210</t>
        </is>
      </c>
      <c r="D6" s="33" t="n">
        <v>100</v>
      </c>
      <c r="E6" s="34" t="n">
        <v>46232</v>
      </c>
      <c r="F6" s="19" t="inlineStr">
        <is>
          <t>Fictional First Month Free</t>
        </is>
      </c>
      <c r="G6" s="20" t="n">
        <v>189</v>
      </c>
      <c r="H6" s="16" t="inlineStr">
        <is>
          <t>First Month Free</t>
        </is>
      </c>
      <c r="I6" s="21" t="n"/>
      <c r="J6" s="20" t="n"/>
      <c r="K6" s="22" t="n">
        <v>1</v>
      </c>
      <c r="L6" s="16" t="inlineStr">
        <is>
          <t>Eligible</t>
        </is>
      </c>
      <c r="M6" s="16" t="inlineStr">
        <is>
          <t>Approved</t>
        </is>
      </c>
      <c r="N6" s="16" t="inlineStr">
        <is>
          <t>Casey Rowan (Fictional)</t>
        </is>
      </c>
      <c r="O6" s="34" t="n">
        <v>46232</v>
      </c>
      <c r="P6" s="36">
        <f>IF(OR($A6="",$O6="",$K6=""),"",IFERROR(EDATE($O6,$K6)-1,""))</f>
        <v/>
      </c>
      <c r="Q6" s="36">
        <f>IF($P6="","",IFERROR($P6+1,""))</f>
        <v/>
      </c>
      <c r="R6" s="16" t="inlineStr">
        <is>
          <t>Active</t>
        </is>
      </c>
      <c r="S6" s="14">
        <f>IF($A6="","",IFERROR(IF(OR($G6="",$H6="",$K6=""),"",IF($H6="Percentage",IF($I6="","",MIN($G6*$I6,$G6)*$K6),IF($H6="Fixed Monthly",IF($J6="","",MIN($J6,$G6)*$K6),IF($H6="First Month Free",$G6,"")))),""))</f>
        <v/>
      </c>
      <c r="T6" s="34" t="n">
        <v>46272</v>
      </c>
      <c r="U6" s="14">
        <f>IF(OR($A6="",$G6="",$K6="",$S6=""),"",IFERROR(MAX($G6*$K6-$S6,0),""))</f>
        <v/>
      </c>
      <c r="V6" s="26">
        <f>IF($A6="","",IF(OR($B6="",$C6="",$D6="",$E6="",$F6="",$G6="",$H6="",$K6="",$L6="",$M6="",$O6="",$R6=""),"Review: incomplete",IF(COUNTIF($A$5:$A$204,$A6)&gt;1,"Review: duplicate ID",IF(AND($H6="Percentage",$I6=""),"Review: incomplete",IF(AND($H6="Fixed Monthly",$J6=""),"Review: incomplete",IF(AND($H6="First Month Free",OR($I6&lt;&gt;"",$J6&lt;&gt;"")),"Review: discount fields",IF(OR(AND($H6="Percentage",$J6&lt;&gt;""),AND($H6="Fixed Monthly",$I6&lt;&gt;"")),"Review: discount fields",IF(AND($H6="First Month Free",$K6&lt;&gt;1),"Review: discount period",IF(AND($E6&lt;&gt;"",$O6&lt;&gt;"",$O6&lt;$E6),"Review: start date",IF($L6="Pending Review","Review: eligibility",IF(AND($L6="Eligible",$M6&lt;&gt;"Approved"),"Review: approval",IF(AND($L6="Not Eligible",$M6="Approved"),"Review: eligibility conflict",IF(AND($M6="Approved",$N6=""),"Review: approval owner",IF(AND($R6="Active",$T6=""),"Review: set due date",IF(AND($R6="Active",$Q6&lt;&gt;"",TODAY()&gt;=$Q6),"Review: convert to full rate",IF(AND($R6="Active",$T6&lt;&gt;"",TODAY()&gt;$T6),"Review: overdue","OK"))))))))))))))))</f>
        <v/>
      </c>
      <c r="W6" s="19" t="inlineStr">
        <is>
          <t>Sample is intentionally due for human review of full-rate conversion.</t>
        </is>
      </c>
    </row>
    <row r="7">
      <c r="A7" s="16" t="inlineStr">
        <is>
          <t>PROMO-FIC-003</t>
        </is>
      </c>
      <c r="B7" s="16" t="inlineStr">
        <is>
          <t>Fictional Juniper Key Storage — Westhaven</t>
        </is>
      </c>
      <c r="C7" s="16" t="inlineStr">
        <is>
          <t>C-018</t>
        </is>
      </c>
      <c r="D7" s="33" t="n">
        <v>75</v>
      </c>
      <c r="E7" s="34" t="n">
        <v>46287</v>
      </c>
      <c r="F7" s="19" t="inlineStr">
        <is>
          <t>Fictional 15% New Renter Offer</t>
        </is>
      </c>
      <c r="G7" s="20" t="n">
        <v>155</v>
      </c>
      <c r="H7" s="16" t="inlineStr">
        <is>
          <t>Percentage</t>
        </is>
      </c>
      <c r="I7" s="21" t="n">
        <v>0.15</v>
      </c>
      <c r="J7" s="20" t="n"/>
      <c r="K7" s="22" t="n">
        <v>2</v>
      </c>
      <c r="L7" s="16" t="inlineStr">
        <is>
          <t>Pending Review</t>
        </is>
      </c>
      <c r="M7" s="16" t="inlineStr">
        <is>
          <t>Pending Approval</t>
        </is>
      </c>
      <c r="N7" s="16" t="n"/>
      <c r="O7" s="34" t="n">
        <v>46287</v>
      </c>
      <c r="P7" s="35">
        <f>IF(OR($A7="",$O7="",$K7=""),"",IFERROR(EDATE($O7,$K7)-1,""))</f>
        <v/>
      </c>
      <c r="Q7" s="35">
        <f>IF($P7="","",IFERROR($P7+1,""))</f>
        <v/>
      </c>
      <c r="R7" s="16" t="inlineStr">
        <is>
          <t>Active</t>
        </is>
      </c>
      <c r="S7" s="11">
        <f>IF($A7="","",IFERROR(IF(OR($G7="",$H7="",$K7=""),"",IF($H7="Percentage",IF($I7="","",MIN($G7*$I7,$G7)*$K7),IF($H7="Fixed Monthly",IF($J7="","",MIN($J7,$G7)*$K7),IF($H7="First Month Free",$G7,"")))),""))</f>
        <v/>
      </c>
      <c r="T7" s="34" t="n">
        <v>46280</v>
      </c>
      <c r="U7" s="11">
        <f>IF(OR($A7="",$G7="",$K7="",$S7=""),"",IFERROR(MAX($G7*$K7-$S7,0),""))</f>
        <v/>
      </c>
      <c r="V7" s="24">
        <f>IF($A7="","",IF(OR($B7="",$C7="",$D7="",$E7="",$F7="",$G7="",$H7="",$K7="",$L7="",$M7="",$O7="",$R7=""),"Review: incomplete",IF(COUNTIF($A$5:$A$204,$A7)&gt;1,"Review: duplicate ID",IF(AND($H7="Percentage",$I7=""),"Review: incomplete",IF(AND($H7="Fixed Monthly",$J7=""),"Review: incomplete",IF(AND($H7="First Month Free",OR($I7&lt;&gt;"",$J7&lt;&gt;"")),"Review: discount fields",IF(OR(AND($H7="Percentage",$J7&lt;&gt;""),AND($H7="Fixed Monthly",$I7&lt;&gt;"")),"Review: discount fields",IF(AND($H7="First Month Free",$K7&lt;&gt;1),"Review: discount period",IF(AND($E7&lt;&gt;"",$O7&lt;&gt;"",$O7&lt;$E7),"Review: start date",IF($L7="Pending Review","Review: eligibility",IF(AND($L7="Eligible",$M7&lt;&gt;"Approved"),"Review: approval",IF(AND($L7="Not Eligible",$M7="Approved"),"Review: eligibility conflict",IF(AND($M7="Approved",$N7=""),"Review: approval owner",IF(AND($R7="Active",$T7=""),"Review: set due date",IF(AND($R7="Active",$Q7&lt;&gt;"",TODAY()&gt;=$Q7),"Review: convert to full rate",IF(AND($R7="Active",$T7&lt;&gt;"",TODAY()&gt;$T7),"Review: overdue","OK"))))))))))))))))</f>
        <v/>
      </c>
      <c r="W7" s="19" t="inlineStr">
        <is>
          <t>Eligibility remains a fictional pending human decision.</t>
        </is>
      </c>
    </row>
    <row r="8">
      <c r="A8" s="16" t="inlineStr">
        <is>
          <t>PROMO-FIC-004</t>
        </is>
      </c>
      <c r="B8" s="16" t="inlineStr">
        <is>
          <t>Fictional Maple Rocket Storage — Eastport</t>
        </is>
      </c>
      <c r="C8" s="16" t="inlineStr">
        <is>
          <t>D-044</t>
        </is>
      </c>
      <c r="D8" s="33" t="n">
        <v>150</v>
      </c>
      <c r="E8" s="34" t="n">
        <v>46272</v>
      </c>
      <c r="F8" s="19" t="inlineStr">
        <is>
          <t>Fictional $50 Monthly Discount</t>
        </is>
      </c>
      <c r="G8" s="20" t="n">
        <v>245</v>
      </c>
      <c r="H8" s="16" t="inlineStr">
        <is>
          <t>Fixed Monthly</t>
        </is>
      </c>
      <c r="I8" s="21" t="n"/>
      <c r="J8" s="20" t="n">
        <v>50</v>
      </c>
      <c r="K8" s="22" t="n">
        <v>3</v>
      </c>
      <c r="L8" s="16" t="inlineStr">
        <is>
          <t>Not Eligible</t>
        </is>
      </c>
      <c r="M8" s="16" t="inlineStr">
        <is>
          <t>Declined</t>
        </is>
      </c>
      <c r="N8" s="16" t="inlineStr">
        <is>
          <t>Morgan Pike (Fictional)</t>
        </is>
      </c>
      <c r="O8" s="34" t="n">
        <v>46272</v>
      </c>
      <c r="P8" s="36">
        <f>IF(OR($A8="",$O8="",$K8=""),"",IFERROR(EDATE($O8,$K8)-1,""))</f>
        <v/>
      </c>
      <c r="Q8" s="36">
        <f>IF($P8="","",IFERROR($P8+1,""))</f>
        <v/>
      </c>
      <c r="R8" s="16" t="inlineStr">
        <is>
          <t>Canceled</t>
        </is>
      </c>
      <c r="S8" s="14">
        <f>IF($A8="","",IFERROR(IF(OR($G8="",$H8="",$K8=""),"",IF($H8="Percentage",IF($I8="","",MIN($G8*$I8,$G8)*$K8),IF($H8="Fixed Monthly",IF($J8="","",MIN($J8,$G8)*$K8),IF($H8="First Month Free",$G8,"")))),""))</f>
        <v/>
      </c>
      <c r="T8" s="34" t="n"/>
      <c r="U8" s="14">
        <f>IF(OR($A8="",$G8="",$K8="",$S8=""),"",IFERROR(MAX($G8*$K8-$S8,0),""))</f>
        <v/>
      </c>
      <c r="V8" s="26">
        <f>IF($A8="","",IF(OR($B8="",$C8="",$D8="",$E8="",$F8="",$G8="",$H8="",$K8="",$L8="",$M8="",$O8="",$R8=""),"Review: incomplete",IF(COUNTIF($A$5:$A$204,$A8)&gt;1,"Review: duplicate ID",IF(AND($H8="Percentage",$I8=""),"Review: incomplete",IF(AND($H8="Fixed Monthly",$J8=""),"Review: incomplete",IF(AND($H8="First Month Free",OR($I8&lt;&gt;"",$J8&lt;&gt;"")),"Review: discount fields",IF(OR(AND($H8="Percentage",$J8&lt;&gt;""),AND($H8="Fixed Monthly",$I8&lt;&gt;"")),"Review: discount fields",IF(AND($H8="First Month Free",$K8&lt;&gt;1),"Review: discount period",IF(AND($E8&lt;&gt;"",$O8&lt;&gt;"",$O8&lt;$E8),"Review: start date",IF($L8="Pending Review","Review: eligibility",IF(AND($L8="Eligible",$M8&lt;&gt;"Approved"),"Review: approval",IF(AND($L8="Not Eligible",$M8="Approved"),"Review: eligibility conflict",IF(AND($M8="Approved",$N8=""),"Review: approval owner",IF(AND($R8="Active",$T8=""),"Review: set due date",IF(AND($R8="Active",$Q8&lt;&gt;"",TODAY()&gt;=$Q8),"Review: convert to full rate",IF(AND($R8="Active",$T8&lt;&gt;"",TODAY()&gt;$T8),"Review: overdue","OK"))))))))))))))))</f>
        <v/>
      </c>
      <c r="W8" s="19" t="inlineStr">
        <is>
          <t>Fictional sample retained to document a declined offer.</t>
        </is>
      </c>
    </row>
    <row r="9">
      <c r="A9" s="16" t="inlineStr">
        <is>
          <t>PROMO-FIC-005</t>
        </is>
      </c>
      <c r="B9" s="16" t="inlineStr">
        <is>
          <t>Fictional Silver Acorn Storage — Lakeview</t>
        </is>
      </c>
      <c r="C9" s="16" t="inlineStr">
        <is>
          <t>E-301</t>
        </is>
      </c>
      <c r="D9" s="33" t="n">
        <v>200</v>
      </c>
      <c r="E9" s="34" t="n">
        <v>46157</v>
      </c>
      <c r="F9" s="19" t="inlineStr">
        <is>
          <t>Fictional $75 for 2 Months</t>
        </is>
      </c>
      <c r="G9" s="20" t="n">
        <v>310</v>
      </c>
      <c r="H9" s="16" t="inlineStr">
        <is>
          <t>Fixed Monthly</t>
        </is>
      </c>
      <c r="I9" s="21" t="n"/>
      <c r="J9" s="20" t="n">
        <v>75</v>
      </c>
      <c r="K9" s="22" t="n">
        <v>2</v>
      </c>
      <c r="L9" s="16" t="inlineStr">
        <is>
          <t>Eligible</t>
        </is>
      </c>
      <c r="M9" s="16" t="inlineStr">
        <is>
          <t>Approved</t>
        </is>
      </c>
      <c r="N9" s="16" t="inlineStr">
        <is>
          <t>Riley Shore (Fictional)</t>
        </is>
      </c>
      <c r="O9" s="34" t="n">
        <v>46157</v>
      </c>
      <c r="P9" s="35">
        <f>IF(OR($A9="",$O9="",$K9=""),"",IFERROR(EDATE($O9,$K9)-1,""))</f>
        <v/>
      </c>
      <c r="Q9" s="35">
        <f>IF($P9="","",IFERROR($P9+1,""))</f>
        <v/>
      </c>
      <c r="R9" s="16" t="inlineStr">
        <is>
          <t>Converted to Full Rate</t>
        </is>
      </c>
      <c r="S9" s="11">
        <f>IF($A9="","",IFERROR(IF(OR($G9="",$H9="",$K9=""),"",IF($H9="Percentage",IF($I9="","",MIN($G9*$I9,$G9)*$K9),IF($H9="Fixed Monthly",IF($J9="","",MIN($J9,$G9)*$K9),IF($H9="First Month Free",$G9,"")))),""))</f>
        <v/>
      </c>
      <c r="T9" s="34" t="n">
        <v>46197</v>
      </c>
      <c r="U9" s="11">
        <f>IF(OR($A9="",$G9="",$K9="",$S9=""),"",IFERROR(MAX($G9*$K9-$S9,0),""))</f>
        <v/>
      </c>
      <c r="V9" s="24">
        <f>IF($A9="","",IF(OR($B9="",$C9="",$D9="",$E9="",$F9="",$G9="",$H9="",$K9="",$L9="",$M9="",$O9="",$R9=""),"Review: incomplete",IF(COUNTIF($A$5:$A$204,$A9)&gt;1,"Review: duplicate ID",IF(AND($H9="Percentage",$I9=""),"Review: incomplete",IF(AND($H9="Fixed Monthly",$J9=""),"Review: incomplete",IF(AND($H9="First Month Free",OR($I9&lt;&gt;"",$J9&lt;&gt;"")),"Review: discount fields",IF(OR(AND($H9="Percentage",$J9&lt;&gt;""),AND($H9="Fixed Monthly",$I9&lt;&gt;"")),"Review: discount fields",IF(AND($H9="First Month Free",$K9&lt;&gt;1),"Review: discount period",IF(AND($E9&lt;&gt;"",$O9&lt;&gt;"",$O9&lt;$E9),"Review: start date",IF($L9="Pending Review","Review: eligibility",IF(AND($L9="Eligible",$M9&lt;&gt;"Approved"),"Review: approval",IF(AND($L9="Not Eligible",$M9="Approved"),"Review: eligibility conflict",IF(AND($M9="Approved",$N9=""),"Review: approval owner",IF(AND($R9="Active",$T9=""),"Review: set due date",IF(AND($R9="Active",$Q9&lt;&gt;"",TODAY()&gt;=$Q9),"Review: convert to full rate",IF(AND($R9="Active",$T9&lt;&gt;"",TODAY()&gt;$T9),"Review: overdue","OK"))))))))))))))))</f>
        <v/>
      </c>
      <c r="W9" s="19" t="inlineStr">
        <is>
          <t>Fictional sample marked converted after its discount period.</t>
        </is>
      </c>
    </row>
    <row r="10">
      <c r="A10" s="16" t="inlineStr">
        <is>
          <t>PROMO-FIC-006</t>
        </is>
      </c>
      <c r="B10" s="16" t="inlineStr">
        <is>
          <t>Fictional Cedar Lantern Storage — Northfield</t>
        </is>
      </c>
      <c r="C10" s="16" t="inlineStr">
        <is>
          <t>A-999</t>
        </is>
      </c>
      <c r="D10" s="33" t="n">
        <v>1000</v>
      </c>
      <c r="E10" s="34" t="n">
        <v>46282</v>
      </c>
      <c r="F10" s="19" t="inlineStr">
        <is>
          <t>Fictional 50% Annual Introductory Offer</t>
        </is>
      </c>
      <c r="G10" s="20" t="n">
        <v>625</v>
      </c>
      <c r="H10" s="16" t="inlineStr">
        <is>
          <t>Percentage</t>
        </is>
      </c>
      <c r="I10" s="21" t="n">
        <v>0.5</v>
      </c>
      <c r="J10" s="20" t="n"/>
      <c r="K10" s="22" t="n">
        <v>12</v>
      </c>
      <c r="L10" s="16" t="inlineStr">
        <is>
          <t>Eligible</t>
        </is>
      </c>
      <c r="M10" s="16" t="inlineStr">
        <is>
          <t>Approved</t>
        </is>
      </c>
      <c r="N10" s="16" t="inlineStr">
        <is>
          <t>Jordan Vale (Fictional)</t>
        </is>
      </c>
      <c r="O10" s="34" t="n">
        <v>46282</v>
      </c>
      <c r="P10" s="36">
        <f>IF(OR($A10="",$O10="",$K10=""),"",IFERROR(EDATE($O10,$K10)-1,""))</f>
        <v/>
      </c>
      <c r="Q10" s="36">
        <f>IF($P10="","",IFERROR($P10+1,""))</f>
        <v/>
      </c>
      <c r="R10" s="16" t="inlineStr">
        <is>
          <t>Active</t>
        </is>
      </c>
      <c r="S10" s="14">
        <f>IF($A10="","",IFERROR(IF(OR($G10="",$H10="",$K10=""),"",IF($H10="Percentage",IF($I10="","",MIN($G10*$I10,$G10)*$K10),IF($H10="Fixed Monthly",IF($J10="","",MIN($J10,$G10)*$K10),IF($H10="First Month Free",$G10,"")))),""))</f>
        <v/>
      </c>
      <c r="T10" s="34" t="n">
        <v>46279</v>
      </c>
      <c r="U10" s="14">
        <f>IF(OR($A10="",$G10="",$K10="",$S10=""),"",IFERROR(MAX($G10*$K10-$S10,0),""))</f>
        <v/>
      </c>
      <c r="V10" s="26">
        <f>IF($A10="","",IF(OR($B10="",$C10="",$D10="",$E10="",$F10="",$G10="",$H10="",$K10="",$L10="",$M10="",$O10="",$R10=""),"Review: incomplete",IF(COUNTIF($A$5:$A$204,$A10)&gt;1,"Review: duplicate ID",IF(AND($H10="Percentage",$I10=""),"Review: incomplete",IF(AND($H10="Fixed Monthly",$J10=""),"Review: incomplete",IF(AND($H10="First Month Free",OR($I10&lt;&gt;"",$J10&lt;&gt;"")),"Review: discount fields",IF(OR(AND($H10="Percentage",$J10&lt;&gt;""),AND($H10="Fixed Monthly",$I10&lt;&gt;"")),"Review: discount fields",IF(AND($H10="First Month Free",$K10&lt;&gt;1),"Review: discount period",IF(AND($E10&lt;&gt;"",$O10&lt;&gt;"",$O10&lt;$E10),"Review: start date",IF($L10="Pending Review","Review: eligibility",IF(AND($L10="Eligible",$M10&lt;&gt;"Approved"),"Review: approval",IF(AND($L10="Not Eligible",$M10="Approved"),"Review: eligibility conflict",IF(AND($M10="Approved",$N10=""),"Review: approval owner",IF(AND($R10="Active",$T10=""),"Review: set due date",IF(AND($R10="Active",$Q10&lt;&gt;"",TODAY()&gt;=$Q10),"Review: convert to full rate",IF(AND($R10="Active",$T10&lt;&gt;"",TODAY()&gt;$T10),"Review: overdue","OK"))))))))))))))))</f>
        <v/>
      </c>
      <c r="W10" s="19" t="inlineStr">
        <is>
          <t>Fictional boundary sample uses the entered size, percentage, and month limits.</t>
        </is>
      </c>
    </row>
    <row r="11">
      <c r="A11" s="16" t="inlineStr">
        <is>
          <t>PROMO-FIC-007</t>
        </is>
      </c>
      <c r="B11" s="16" t="inlineStr">
        <is>
          <t>Fictional Bluebird Box Storage — Riverton</t>
        </is>
      </c>
      <c r="C11" s="16" t="inlineStr">
        <is>
          <t>B-011</t>
        </is>
      </c>
      <c r="D11" s="33" t="n">
        <v>10</v>
      </c>
      <c r="E11" s="34" t="n">
        <v>46279</v>
      </c>
      <c r="F11" s="19" t="inlineStr">
        <is>
          <t>Fictional $300 Single-Month Offer</t>
        </is>
      </c>
      <c r="G11" s="20" t="n">
        <v>350</v>
      </c>
      <c r="H11" s="16" t="inlineStr">
        <is>
          <t>Fixed Monthly</t>
        </is>
      </c>
      <c r="I11" s="21" t="n"/>
      <c r="J11" s="20" t="n">
        <v>300</v>
      </c>
      <c r="K11" s="22" t="n">
        <v>1</v>
      </c>
      <c r="L11" s="16" t="inlineStr">
        <is>
          <t>Eligible</t>
        </is>
      </c>
      <c r="M11" s="16" t="inlineStr">
        <is>
          <t>Pending Approval</t>
        </is>
      </c>
      <c r="N11" s="16" t="n"/>
      <c r="O11" s="34" t="n">
        <v>46279</v>
      </c>
      <c r="P11" s="35">
        <f>IF(OR($A11="",$O11="",$K11=""),"",IFERROR(EDATE($O11,$K11)-1,""))</f>
        <v/>
      </c>
      <c r="Q11" s="35">
        <f>IF($P11="","",IFERROR($P11+1,""))</f>
        <v/>
      </c>
      <c r="R11" s="16" t="inlineStr">
        <is>
          <t>Active</t>
        </is>
      </c>
      <c r="S11" s="11">
        <f>IF($A11="","",IFERROR(IF(OR($G11="",$H11="",$K11=""),"",IF($H11="Percentage",IF($I11="","",MIN($G11*$I11,$G11)*$K11),IF($H11="Fixed Monthly",IF($J11="","",MIN($J11,$G11)*$K11),IF($H11="First Month Free",$G11,"")))),""))</f>
        <v/>
      </c>
      <c r="T11" s="34" t="n">
        <v>46278</v>
      </c>
      <c r="U11" s="11">
        <f>IF(OR($A11="",$G11="",$K11="",$S11=""),"",IFERROR(MAX($G11*$K11-$S11,0),""))</f>
        <v/>
      </c>
      <c r="V11" s="24">
        <f>IF($A11="","",IF(OR($B11="",$C11="",$D11="",$E11="",$F11="",$G11="",$H11="",$K11="",$L11="",$M11="",$O11="",$R11=""),"Review: incomplete",IF(COUNTIF($A$5:$A$204,$A11)&gt;1,"Review: duplicate ID",IF(AND($H11="Percentage",$I11=""),"Review: incomplete",IF(AND($H11="Fixed Monthly",$J11=""),"Review: incomplete",IF(AND($H11="First Month Free",OR($I11&lt;&gt;"",$J11&lt;&gt;"")),"Review: discount fields",IF(OR(AND($H11="Percentage",$J11&lt;&gt;""),AND($H11="Fixed Monthly",$I11&lt;&gt;"")),"Review: discount fields",IF(AND($H11="First Month Free",$K11&lt;&gt;1),"Review: discount period",IF(AND($E11&lt;&gt;"",$O11&lt;&gt;"",$O11&lt;$E11),"Review: start date",IF($L11="Pending Review","Review: eligibility",IF(AND($L11="Eligible",$M11&lt;&gt;"Approved"),"Review: approval",IF(AND($L11="Not Eligible",$M11="Approved"),"Review: eligibility conflict",IF(AND($M11="Approved",$N11=""),"Review: approval owner",IF(AND($R11="Active",$T11=""),"Review: set due date",IF(AND($R11="Active",$Q11&lt;&gt;"",TODAY()&gt;=$Q11),"Review: convert to full rate",IF(AND($R11="Active",$T11&lt;&gt;"",TODAY()&gt;$T11),"Review: overdue","OK"))))))))))))))))</f>
        <v/>
      </c>
      <c r="W11" s="19" t="inlineStr">
        <is>
          <t>Fictional boundary sample remains pending human approval.</t>
        </is>
      </c>
    </row>
    <row r="12">
      <c r="A12" s="16" t="inlineStr">
        <is>
          <t>PROMO-FIC-008</t>
        </is>
      </c>
      <c r="B12" s="16" t="inlineStr">
        <is>
          <t>Fictional Juniper Key Storage — Westhaven</t>
        </is>
      </c>
      <c r="C12" s="16" t="inlineStr">
        <is>
          <t>C-220</t>
        </is>
      </c>
      <c r="D12" s="33" t="n">
        <v>125</v>
      </c>
      <c r="E12" s="34" t="n">
        <v>46037</v>
      </c>
      <c r="F12" s="19" t="inlineStr">
        <is>
          <t>Fictional 10% Six-Month Offer</t>
        </is>
      </c>
      <c r="G12" s="20" t="n">
        <v>220</v>
      </c>
      <c r="H12" s="16" t="inlineStr">
        <is>
          <t>Percentage</t>
        </is>
      </c>
      <c r="I12" s="21" t="n">
        <v>0.1</v>
      </c>
      <c r="J12" s="20" t="n"/>
      <c r="K12" s="22" t="n">
        <v>6</v>
      </c>
      <c r="L12" s="16" t="inlineStr">
        <is>
          <t>Eligible</t>
        </is>
      </c>
      <c r="M12" s="16" t="inlineStr">
        <is>
          <t>Approved</t>
        </is>
      </c>
      <c r="N12" s="16" t="inlineStr">
        <is>
          <t>Taylor Wren (Fictional)</t>
        </is>
      </c>
      <c r="O12" s="34" t="n">
        <v>46037</v>
      </c>
      <c r="P12" s="36">
        <f>IF(OR($A12="",$O12="",$K12=""),"",IFERROR(EDATE($O12,$K12)-1,""))</f>
        <v/>
      </c>
      <c r="Q12" s="36">
        <f>IF($P12="","",IFERROR($P12+1,""))</f>
        <v/>
      </c>
      <c r="R12" s="16" t="inlineStr">
        <is>
          <t>Expired</t>
        </is>
      </c>
      <c r="S12" s="14">
        <f>IF($A12="","",IFERROR(IF(OR($G12="",$H12="",$K12=""),"",IF($H12="Percentage",IF($I12="","",MIN($G12*$I12,$G12)*$K12),IF($H12="Fixed Monthly",IF($J12="","",MIN($J12,$G12)*$K12),IF($H12="First Month Free",$G12,"")))),""))</f>
        <v/>
      </c>
      <c r="T12" s="34" t="n">
        <v>46077</v>
      </c>
      <c r="U12" s="14">
        <f>IF(OR($A12="",$G12="",$K12="",$S12=""),"",IFERROR(MAX($G12*$K12-$S12,0),""))</f>
        <v/>
      </c>
      <c r="V12" s="26">
        <f>IF($A12="","",IF(OR($B12="",$C12="",$D12="",$E12="",$F12="",$G12="",$H12="",$K12="",$L12="",$M12="",$O12="",$R12=""),"Review: incomplete",IF(COUNTIF($A$5:$A$204,$A12)&gt;1,"Review: duplicate ID",IF(AND($H12="Percentage",$I12=""),"Review: incomplete",IF(AND($H12="Fixed Monthly",$J12=""),"Review: incomplete",IF(AND($H12="First Month Free",OR($I12&lt;&gt;"",$J12&lt;&gt;"")),"Review: discount fields",IF(OR(AND($H12="Percentage",$J12&lt;&gt;""),AND($H12="Fixed Monthly",$I12&lt;&gt;"")),"Review: discount fields",IF(AND($H12="First Month Free",$K12&lt;&gt;1),"Review: discount period",IF(AND($E12&lt;&gt;"",$O12&lt;&gt;"",$O12&lt;$E12),"Review: start date",IF($L12="Pending Review","Review: eligibility",IF(AND($L12="Eligible",$M12&lt;&gt;"Approved"),"Review: approval",IF(AND($L12="Not Eligible",$M12="Approved"),"Review: eligibility conflict",IF(AND($M12="Approved",$N12=""),"Review: approval owner",IF(AND($R12="Active",$T12=""),"Review: set due date",IF(AND($R12="Active",$Q12&lt;&gt;"",TODAY()&gt;=$Q12),"Review: convert to full rate",IF(AND($R12="Active",$T12&lt;&gt;"",TODAY()&gt;$T12),"Review: overdue","OK"))))))))))))))))</f>
        <v/>
      </c>
      <c r="W12" s="19" t="inlineStr">
        <is>
          <t>Fictional historical sample is retained as expired.</t>
        </is>
      </c>
    </row>
    <row r="13">
      <c r="A13" s="16" t="inlineStr">
        <is>
          <t>PROMO-FIC-009</t>
        </is>
      </c>
      <c r="B13" s="16" t="inlineStr">
        <is>
          <t>Fictional Maple Rocket Storage — Eastport</t>
        </is>
      </c>
      <c r="C13" s="16" t="inlineStr">
        <is>
          <t>D-105</t>
        </is>
      </c>
      <c r="D13" s="33" t="n">
        <v>50</v>
      </c>
      <c r="E13" s="34" t="n">
        <v>46267</v>
      </c>
      <c r="F13" s="19" t="inlineStr">
        <is>
          <t>Fictional 20% for 2 Months</t>
        </is>
      </c>
      <c r="G13" s="20" t="n">
        <v>135</v>
      </c>
      <c r="H13" s="16" t="inlineStr">
        <is>
          <t>Percentage</t>
        </is>
      </c>
      <c r="I13" s="21" t="n">
        <v>0.2</v>
      </c>
      <c r="J13" s="20" t="n"/>
      <c r="K13" s="22" t="n">
        <v>2</v>
      </c>
      <c r="L13" s="16" t="inlineStr">
        <is>
          <t>Eligible</t>
        </is>
      </c>
      <c r="M13" s="16" t="inlineStr">
        <is>
          <t>Approved</t>
        </is>
      </c>
      <c r="N13" s="16" t="inlineStr">
        <is>
          <t>Morgan Pike (Fictional)</t>
        </is>
      </c>
      <c r="O13" s="34" t="n">
        <v>46267</v>
      </c>
      <c r="P13" s="35">
        <f>IF(OR($A13="",$O13="",$K13=""),"",IFERROR(EDATE($O13,$K13)-1,""))</f>
        <v/>
      </c>
      <c r="Q13" s="35">
        <f>IF($P13="","",IFERROR($P13+1,""))</f>
        <v/>
      </c>
      <c r="R13" s="16" t="inlineStr">
        <is>
          <t>Active</t>
        </is>
      </c>
      <c r="S13" s="11">
        <f>IF($A13="","",IFERROR(IF(OR($G13="",$H13="",$K13=""),"",IF($H13="Percentage",IF($I13="","",MIN($G13*$I13,$G13)*$K13),IF($H13="Fixed Monthly",IF($J13="","",MIN($J13,$G13)*$K13),IF($H13="First Month Free",$G13,"")))),""))</f>
        <v/>
      </c>
      <c r="T13" s="34" t="n">
        <v>46276</v>
      </c>
      <c r="U13" s="11">
        <f>IF(OR($A13="",$G13="",$K13="",$S13=""),"",IFERROR(MAX($G13*$K13-$S13,0),""))</f>
        <v/>
      </c>
      <c r="V13" s="24">
        <f>IF($A13="","",IF(OR($B13="",$C13="",$D13="",$E13="",$F13="",$G13="",$H13="",$K13="",$L13="",$M13="",$O13="",$R13=""),"Review: incomplete",IF(COUNTIF($A$5:$A$204,$A13)&gt;1,"Review: duplicate ID",IF(AND($H13="Percentage",$I13=""),"Review: incomplete",IF(AND($H13="Fixed Monthly",$J13=""),"Review: incomplete",IF(AND($H13="First Month Free",OR($I13&lt;&gt;"",$J13&lt;&gt;"")),"Review: discount fields",IF(OR(AND($H13="Percentage",$J13&lt;&gt;""),AND($H13="Fixed Monthly",$I13&lt;&gt;"")),"Review: discount fields",IF(AND($H13="First Month Free",$K13&lt;&gt;1),"Review: discount period",IF(AND($E13&lt;&gt;"",$O13&lt;&gt;"",$O13&lt;$E13),"Review: start date",IF($L13="Pending Review","Review: eligibility",IF(AND($L13="Eligible",$M13&lt;&gt;"Approved"),"Review: approval",IF(AND($L13="Not Eligible",$M13="Approved"),"Review: eligibility conflict",IF(AND($M13="Approved",$N13=""),"Review: approval owner",IF(AND($R13="Active",$T13=""),"Review: set due date",IF(AND($R13="Active",$Q13&lt;&gt;"",TODAY()&gt;=$Q13),"Review: convert to full rate",IF(AND($R13="Active",$T13&lt;&gt;"",TODAY()&gt;$T13),"Review: overdue","OK"))))))))))))))))</f>
        <v/>
      </c>
      <c r="W13" s="19" t="inlineStr">
        <is>
          <t>Fictional sample is intentionally overdue for a human review.</t>
        </is>
      </c>
    </row>
    <row r="14">
      <c r="A14" s="16" t="inlineStr">
        <is>
          <t>PROMO-FIC-010</t>
        </is>
      </c>
      <c r="B14" s="16" t="inlineStr">
        <is>
          <t>Fictional Silver Acorn Storage — Lakeview</t>
        </is>
      </c>
      <c r="C14" s="16" t="inlineStr">
        <is>
          <t>E-007</t>
        </is>
      </c>
      <c r="D14" s="33" t="n">
        <v>25</v>
      </c>
      <c r="E14" s="34" t="n">
        <v>46297</v>
      </c>
      <c r="F14" s="19" t="inlineStr">
        <is>
          <t>Fictional First Month Free Preview</t>
        </is>
      </c>
      <c r="G14" s="20" t="n">
        <v>99</v>
      </c>
      <c r="H14" s="16" t="inlineStr">
        <is>
          <t>First Month Free</t>
        </is>
      </c>
      <c r="I14" s="21" t="n"/>
      <c r="J14" s="20" t="n"/>
      <c r="K14" s="22" t="n">
        <v>1</v>
      </c>
      <c r="L14" s="16" t="inlineStr">
        <is>
          <t>Eligible</t>
        </is>
      </c>
      <c r="M14" s="16" t="inlineStr">
        <is>
          <t>Approved</t>
        </is>
      </c>
      <c r="N14" s="16" t="inlineStr">
        <is>
          <t>Riley Shore (Fictional)</t>
        </is>
      </c>
      <c r="O14" s="34" t="n">
        <v>46297</v>
      </c>
      <c r="P14" s="36">
        <f>IF(OR($A14="",$O14="",$K14=""),"",IFERROR(EDATE($O14,$K14)-1,""))</f>
        <v/>
      </c>
      <c r="Q14" s="36">
        <f>IF($P14="","",IFERROR($P14+1,""))</f>
        <v/>
      </c>
      <c r="R14" s="16" t="inlineStr">
        <is>
          <t>Active</t>
        </is>
      </c>
      <c r="S14" s="14">
        <f>IF($A14="","",IFERROR(IF(OR($G14="",$H14="",$K14=""),"",IF($H14="Percentage",IF($I14="","",MIN($G14*$I14,$G14)*$K14),IF($H14="Fixed Monthly",IF($J14="","",MIN($J14,$G14)*$K14),IF($H14="First Month Free",$G14,"")))),""))</f>
        <v/>
      </c>
      <c r="T14" s="34" t="n">
        <v>46287</v>
      </c>
      <c r="U14" s="14">
        <f>IF(OR($A14="",$G14="",$K14="",$S14=""),"",IFERROR(MAX($G14*$K14-$S14,0),""))</f>
        <v/>
      </c>
      <c r="V14" s="26">
        <f>IF($A14="","",IF(OR($B14="",$C14="",$D14="",$E14="",$F14="",$G14="",$H14="",$K14="",$L14="",$M14="",$O14="",$R14=""),"Review: incomplete",IF(COUNTIF($A$5:$A$204,$A14)&gt;1,"Review: duplicate ID",IF(AND($H14="Percentage",$I14=""),"Review: incomplete",IF(AND($H14="Fixed Monthly",$J14=""),"Review: incomplete",IF(AND($H14="First Month Free",OR($I14&lt;&gt;"",$J14&lt;&gt;"")),"Review: discount fields",IF(OR(AND($H14="Percentage",$J14&lt;&gt;""),AND($H14="Fixed Monthly",$I14&lt;&gt;"")),"Review: discount fields",IF(AND($H14="First Month Free",$K14&lt;&gt;1),"Review: discount period",IF(AND($E14&lt;&gt;"",$O14&lt;&gt;"",$O14&lt;$E14),"Review: start date",IF($L14="Pending Review","Review: eligibility",IF(AND($L14="Eligible",$M14&lt;&gt;"Approved"),"Review: approval",IF(AND($L14="Not Eligible",$M14="Approved"),"Review: eligibility conflict",IF(AND($M14="Approved",$N14=""),"Review: approval owner",IF(AND($R14="Active",$T14=""),"Review: set due date",IF(AND($R14="Active",$Q14&lt;&gt;"",TODAY()&gt;=$Q14),"Review: convert to full rate",IF(AND($R14="Active",$T14&lt;&gt;"",TODAY()&gt;$T14),"Review: overdue","OK"))))))))))))))))</f>
        <v/>
      </c>
      <c r="W14" s="19" t="inlineStr">
        <is>
          <t>Fictional future move-in offer with a scheduled review date.</t>
        </is>
      </c>
    </row>
    <row r="15">
      <c r="A15" s="16" t="n"/>
      <c r="B15" s="16" t="n"/>
      <c r="C15" s="16" t="n"/>
      <c r="D15" s="33" t="n"/>
      <c r="E15" s="34" t="n"/>
      <c r="F15" s="19" t="n"/>
      <c r="G15" s="20" t="n"/>
      <c r="H15" s="16" t="n"/>
      <c r="I15" s="21" t="n"/>
      <c r="J15" s="20" t="n"/>
      <c r="K15" s="22" t="n"/>
      <c r="L15" s="16" t="n"/>
      <c r="M15" s="16" t="n"/>
      <c r="N15" s="16" t="n"/>
      <c r="O15" s="34" t="n"/>
      <c r="P15" s="35">
        <f>IF(OR($A15="",$O15="",$K15=""),"",IFERROR(EDATE($O15,$K15)-1,""))</f>
        <v/>
      </c>
      <c r="Q15" s="35">
        <f>IF($P15="","",IFERROR($P15+1,""))</f>
        <v/>
      </c>
      <c r="R15" s="16" t="n"/>
      <c r="S15" s="11">
        <f>IF($A15="","",IFERROR(IF(OR($G15="",$H15="",$K15=""),"",IF($H15="Percentage",IF($I15="","",MIN($G15*$I15,$G15)*$K15),IF($H15="Fixed Monthly",IF($J15="","",MIN($J15,$G15)*$K15),IF($H15="First Month Free",$G15,"")))),""))</f>
        <v/>
      </c>
      <c r="T15" s="34" t="n"/>
      <c r="U15" s="11">
        <f>IF(OR($A15="",$G15="",$K15="",$S15=""),"",IFERROR(MAX($G15*$K15-$S15,0),""))</f>
        <v/>
      </c>
      <c r="V15" s="24">
        <f>IF($A15="","",IF(OR($B15="",$C15="",$D15="",$E15="",$F15="",$G15="",$H15="",$K15="",$L15="",$M15="",$O15="",$R15=""),"Review: incomplete",IF(COUNTIF($A$5:$A$204,$A15)&gt;1,"Review: duplicate ID",IF(AND($H15="Percentage",$I15=""),"Review: incomplete",IF(AND($H15="Fixed Monthly",$J15=""),"Review: incomplete",IF(AND($H15="First Month Free",OR($I15&lt;&gt;"",$J15&lt;&gt;"")),"Review: discount fields",IF(OR(AND($H15="Percentage",$J15&lt;&gt;""),AND($H15="Fixed Monthly",$I15&lt;&gt;"")),"Review: discount fields",IF(AND($H15="First Month Free",$K15&lt;&gt;1),"Review: discount period",IF(AND($E15&lt;&gt;"",$O15&lt;&gt;"",$O15&lt;$E15),"Review: start date",IF($L15="Pending Review","Review: eligibility",IF(AND($L15="Eligible",$M15&lt;&gt;"Approved"),"Review: approval",IF(AND($L15="Not Eligible",$M15="Approved"),"Review: eligibility conflict",IF(AND($M15="Approved",$N15=""),"Review: approval owner",IF(AND($R15="Active",$T15=""),"Review: set due date",IF(AND($R15="Active",$Q15&lt;&gt;"",TODAY()&gt;=$Q15),"Review: convert to full rate",IF(AND($R15="Active",$T15&lt;&gt;"",TODAY()&gt;$T15),"Review: overdue","OK"))))))))))))))))</f>
        <v/>
      </c>
      <c r="W15" s="19" t="n"/>
    </row>
    <row r="16">
      <c r="A16" s="16" t="n"/>
      <c r="B16" s="16" t="n"/>
      <c r="C16" s="16" t="n"/>
      <c r="D16" s="33" t="n"/>
      <c r="E16" s="34" t="n"/>
      <c r="F16" s="19" t="n"/>
      <c r="G16" s="20" t="n"/>
      <c r="H16" s="16" t="n"/>
      <c r="I16" s="21" t="n"/>
      <c r="J16" s="20" t="n"/>
      <c r="K16" s="22" t="n"/>
      <c r="L16" s="16" t="n"/>
      <c r="M16" s="16" t="n"/>
      <c r="N16" s="16" t="n"/>
      <c r="O16" s="34" t="n"/>
      <c r="P16" s="36">
        <f>IF(OR($A16="",$O16="",$K16=""),"",IFERROR(EDATE($O16,$K16)-1,""))</f>
        <v/>
      </c>
      <c r="Q16" s="36">
        <f>IF($P16="","",IFERROR($P16+1,""))</f>
        <v/>
      </c>
      <c r="R16" s="16" t="n"/>
      <c r="S16" s="14">
        <f>IF($A16="","",IFERROR(IF(OR($G16="",$H16="",$K16=""),"",IF($H16="Percentage",IF($I16="","",MIN($G16*$I16,$G16)*$K16),IF($H16="Fixed Monthly",IF($J16="","",MIN($J16,$G16)*$K16),IF($H16="First Month Free",$G16,"")))),""))</f>
        <v/>
      </c>
      <c r="T16" s="34" t="n"/>
      <c r="U16" s="14">
        <f>IF(OR($A16="",$G16="",$K16="",$S16=""),"",IFERROR(MAX($G16*$K16-$S16,0),""))</f>
        <v/>
      </c>
      <c r="V16" s="26">
        <f>IF($A16="","",IF(OR($B16="",$C16="",$D16="",$E16="",$F16="",$G16="",$H16="",$K16="",$L16="",$M16="",$O16="",$R16=""),"Review: incomplete",IF(COUNTIF($A$5:$A$204,$A16)&gt;1,"Review: duplicate ID",IF(AND($H16="Percentage",$I16=""),"Review: incomplete",IF(AND($H16="Fixed Monthly",$J16=""),"Review: incomplete",IF(AND($H16="First Month Free",OR($I16&lt;&gt;"",$J16&lt;&gt;"")),"Review: discount fields",IF(OR(AND($H16="Percentage",$J16&lt;&gt;""),AND($H16="Fixed Monthly",$I16&lt;&gt;"")),"Review: discount fields",IF(AND($H16="First Month Free",$K16&lt;&gt;1),"Review: discount period",IF(AND($E16&lt;&gt;"",$O16&lt;&gt;"",$O16&lt;$E16),"Review: start date",IF($L16="Pending Review","Review: eligibility",IF(AND($L16="Eligible",$M16&lt;&gt;"Approved"),"Review: approval",IF(AND($L16="Not Eligible",$M16="Approved"),"Review: eligibility conflict",IF(AND($M16="Approved",$N16=""),"Review: approval owner",IF(AND($R16="Active",$T16=""),"Review: set due date",IF(AND($R16="Active",$Q16&lt;&gt;"",TODAY()&gt;=$Q16),"Review: convert to full rate",IF(AND($R16="Active",$T16&lt;&gt;"",TODAY()&gt;$T16),"Review: overdue","OK"))))))))))))))))</f>
        <v/>
      </c>
      <c r="W16" s="19" t="n"/>
    </row>
    <row r="17">
      <c r="A17" s="16" t="n"/>
      <c r="B17" s="16" t="n"/>
      <c r="C17" s="16" t="n"/>
      <c r="D17" s="33" t="n"/>
      <c r="E17" s="34" t="n"/>
      <c r="F17" s="19" t="n"/>
      <c r="G17" s="20" t="n"/>
      <c r="H17" s="16" t="n"/>
      <c r="I17" s="21" t="n"/>
      <c r="J17" s="20" t="n"/>
      <c r="K17" s="22" t="n"/>
      <c r="L17" s="16" t="n"/>
      <c r="M17" s="16" t="n"/>
      <c r="N17" s="16" t="n"/>
      <c r="O17" s="34" t="n"/>
      <c r="P17" s="35">
        <f>IF(OR($A17="",$O17="",$K17=""),"",IFERROR(EDATE($O17,$K17)-1,""))</f>
        <v/>
      </c>
      <c r="Q17" s="35">
        <f>IF($P17="","",IFERROR($P17+1,""))</f>
        <v/>
      </c>
      <c r="R17" s="16" t="n"/>
      <c r="S17" s="11">
        <f>IF($A17="","",IFERROR(IF(OR($G17="",$H17="",$K17=""),"",IF($H17="Percentage",IF($I17="","",MIN($G17*$I17,$G17)*$K17),IF($H17="Fixed Monthly",IF($J17="","",MIN($J17,$G17)*$K17),IF($H17="First Month Free",$G17,"")))),""))</f>
        <v/>
      </c>
      <c r="T17" s="34" t="n"/>
      <c r="U17" s="11">
        <f>IF(OR($A17="",$G17="",$K17="",$S17=""),"",IFERROR(MAX($G17*$K17-$S17,0),""))</f>
        <v/>
      </c>
      <c r="V17" s="24">
        <f>IF($A17="","",IF(OR($B17="",$C17="",$D17="",$E17="",$F17="",$G17="",$H17="",$K17="",$L17="",$M17="",$O17="",$R17=""),"Review: incomplete",IF(COUNTIF($A$5:$A$204,$A17)&gt;1,"Review: duplicate ID",IF(AND($H17="Percentage",$I17=""),"Review: incomplete",IF(AND($H17="Fixed Monthly",$J17=""),"Review: incomplete",IF(AND($H17="First Month Free",OR($I17&lt;&gt;"",$J17&lt;&gt;"")),"Review: discount fields",IF(OR(AND($H17="Percentage",$J17&lt;&gt;""),AND($H17="Fixed Monthly",$I17&lt;&gt;"")),"Review: discount fields",IF(AND($H17="First Month Free",$K17&lt;&gt;1),"Review: discount period",IF(AND($E17&lt;&gt;"",$O17&lt;&gt;"",$O17&lt;$E17),"Review: start date",IF($L17="Pending Review","Review: eligibility",IF(AND($L17="Eligible",$M17&lt;&gt;"Approved"),"Review: approval",IF(AND($L17="Not Eligible",$M17="Approved"),"Review: eligibility conflict",IF(AND($M17="Approved",$N17=""),"Review: approval owner",IF(AND($R17="Active",$T17=""),"Review: set due date",IF(AND($R17="Active",$Q17&lt;&gt;"",TODAY()&gt;=$Q17),"Review: convert to full rate",IF(AND($R17="Active",$T17&lt;&gt;"",TODAY()&gt;$T17),"Review: overdue","OK"))))))))))))))))</f>
        <v/>
      </c>
      <c r="W17" s="19" t="n"/>
    </row>
    <row r="18">
      <c r="A18" s="16" t="n"/>
      <c r="B18" s="16" t="n"/>
      <c r="C18" s="16" t="n"/>
      <c r="D18" s="33" t="n"/>
      <c r="E18" s="34" t="n"/>
      <c r="F18" s="19" t="n"/>
      <c r="G18" s="20" t="n"/>
      <c r="H18" s="16" t="n"/>
      <c r="I18" s="21" t="n"/>
      <c r="J18" s="20" t="n"/>
      <c r="K18" s="22" t="n"/>
      <c r="L18" s="16" t="n"/>
      <c r="M18" s="16" t="n"/>
      <c r="N18" s="16" t="n"/>
      <c r="O18" s="34" t="n"/>
      <c r="P18" s="36">
        <f>IF(OR($A18="",$O18="",$K18=""),"",IFERROR(EDATE($O18,$K18)-1,""))</f>
        <v/>
      </c>
      <c r="Q18" s="36">
        <f>IF($P18="","",IFERROR($P18+1,""))</f>
        <v/>
      </c>
      <c r="R18" s="16" t="n"/>
      <c r="S18" s="14">
        <f>IF($A18="","",IFERROR(IF(OR($G18="",$H18="",$K18=""),"",IF($H18="Percentage",IF($I18="","",MIN($G18*$I18,$G18)*$K18),IF($H18="Fixed Monthly",IF($J18="","",MIN($J18,$G18)*$K18),IF($H18="First Month Free",$G18,"")))),""))</f>
        <v/>
      </c>
      <c r="T18" s="34" t="n"/>
      <c r="U18" s="14">
        <f>IF(OR($A18="",$G18="",$K18="",$S18=""),"",IFERROR(MAX($G18*$K18-$S18,0),""))</f>
        <v/>
      </c>
      <c r="V18" s="26">
        <f>IF($A18="","",IF(OR($B18="",$C18="",$D18="",$E18="",$F18="",$G18="",$H18="",$K18="",$L18="",$M18="",$O18="",$R18=""),"Review: incomplete",IF(COUNTIF($A$5:$A$204,$A18)&gt;1,"Review: duplicate ID",IF(AND($H18="Percentage",$I18=""),"Review: incomplete",IF(AND($H18="Fixed Monthly",$J18=""),"Review: incomplete",IF(AND($H18="First Month Free",OR($I18&lt;&gt;"",$J18&lt;&gt;"")),"Review: discount fields",IF(OR(AND($H18="Percentage",$J18&lt;&gt;""),AND($H18="Fixed Monthly",$I18&lt;&gt;"")),"Review: discount fields",IF(AND($H18="First Month Free",$K18&lt;&gt;1),"Review: discount period",IF(AND($E18&lt;&gt;"",$O18&lt;&gt;"",$O18&lt;$E18),"Review: start date",IF($L18="Pending Review","Review: eligibility",IF(AND($L18="Eligible",$M18&lt;&gt;"Approved"),"Review: approval",IF(AND($L18="Not Eligible",$M18="Approved"),"Review: eligibility conflict",IF(AND($M18="Approved",$N18=""),"Review: approval owner",IF(AND($R18="Active",$T18=""),"Review: set due date",IF(AND($R18="Active",$Q18&lt;&gt;"",TODAY()&gt;=$Q18),"Review: convert to full rate",IF(AND($R18="Active",$T18&lt;&gt;"",TODAY()&gt;$T18),"Review: overdue","OK"))))))))))))))))</f>
        <v/>
      </c>
      <c r="W18" s="19" t="n"/>
    </row>
    <row r="19">
      <c r="A19" s="16" t="n"/>
      <c r="B19" s="16" t="n"/>
      <c r="C19" s="16" t="n"/>
      <c r="D19" s="33" t="n"/>
      <c r="E19" s="34" t="n"/>
      <c r="F19" s="19" t="n"/>
      <c r="G19" s="20" t="n"/>
      <c r="H19" s="16" t="n"/>
      <c r="I19" s="21" t="n"/>
      <c r="J19" s="20" t="n"/>
      <c r="K19" s="22" t="n"/>
      <c r="L19" s="16" t="n"/>
      <c r="M19" s="16" t="n"/>
      <c r="N19" s="16" t="n"/>
      <c r="O19" s="34" t="n"/>
      <c r="P19" s="35">
        <f>IF(OR($A19="",$O19="",$K19=""),"",IFERROR(EDATE($O19,$K19)-1,""))</f>
        <v/>
      </c>
      <c r="Q19" s="35">
        <f>IF($P19="","",IFERROR($P19+1,""))</f>
        <v/>
      </c>
      <c r="R19" s="16" t="n"/>
      <c r="S19" s="11">
        <f>IF($A19="","",IFERROR(IF(OR($G19="",$H19="",$K19=""),"",IF($H19="Percentage",IF($I19="","",MIN($G19*$I19,$G19)*$K19),IF($H19="Fixed Monthly",IF($J19="","",MIN($J19,$G19)*$K19),IF($H19="First Month Free",$G19,"")))),""))</f>
        <v/>
      </c>
      <c r="T19" s="34" t="n"/>
      <c r="U19" s="11">
        <f>IF(OR($A19="",$G19="",$K19="",$S19=""),"",IFERROR(MAX($G19*$K19-$S19,0),""))</f>
        <v/>
      </c>
      <c r="V19" s="24">
        <f>IF($A19="","",IF(OR($B19="",$C19="",$D19="",$E19="",$F19="",$G19="",$H19="",$K19="",$L19="",$M19="",$O19="",$R19=""),"Review: incomplete",IF(COUNTIF($A$5:$A$204,$A19)&gt;1,"Review: duplicate ID",IF(AND($H19="Percentage",$I19=""),"Review: incomplete",IF(AND($H19="Fixed Monthly",$J19=""),"Review: incomplete",IF(AND($H19="First Month Free",OR($I19&lt;&gt;"",$J19&lt;&gt;"")),"Review: discount fields",IF(OR(AND($H19="Percentage",$J19&lt;&gt;""),AND($H19="Fixed Monthly",$I19&lt;&gt;"")),"Review: discount fields",IF(AND($H19="First Month Free",$K19&lt;&gt;1),"Review: discount period",IF(AND($E19&lt;&gt;"",$O19&lt;&gt;"",$O19&lt;$E19),"Review: start date",IF($L19="Pending Review","Review: eligibility",IF(AND($L19="Eligible",$M19&lt;&gt;"Approved"),"Review: approval",IF(AND($L19="Not Eligible",$M19="Approved"),"Review: eligibility conflict",IF(AND($M19="Approved",$N19=""),"Review: approval owner",IF(AND($R19="Active",$T19=""),"Review: set due date",IF(AND($R19="Active",$Q19&lt;&gt;"",TODAY()&gt;=$Q19),"Review: convert to full rate",IF(AND($R19="Active",$T19&lt;&gt;"",TODAY()&gt;$T19),"Review: overdue","OK"))))))))))))))))</f>
        <v/>
      </c>
      <c r="W19" s="19" t="n"/>
    </row>
    <row r="20">
      <c r="A20" s="16" t="n"/>
      <c r="B20" s="16" t="n"/>
      <c r="C20" s="16" t="n"/>
      <c r="D20" s="33" t="n"/>
      <c r="E20" s="34" t="n"/>
      <c r="F20" s="19" t="n"/>
      <c r="G20" s="20" t="n"/>
      <c r="H20" s="16" t="n"/>
      <c r="I20" s="21" t="n"/>
      <c r="J20" s="20" t="n"/>
      <c r="K20" s="22" t="n"/>
      <c r="L20" s="16" t="n"/>
      <c r="M20" s="16" t="n"/>
      <c r="N20" s="16" t="n"/>
      <c r="O20" s="34" t="n"/>
      <c r="P20" s="36">
        <f>IF(OR($A20="",$O20="",$K20=""),"",IFERROR(EDATE($O20,$K20)-1,""))</f>
        <v/>
      </c>
      <c r="Q20" s="36">
        <f>IF($P20="","",IFERROR($P20+1,""))</f>
        <v/>
      </c>
      <c r="R20" s="16" t="n"/>
      <c r="S20" s="14">
        <f>IF($A20="","",IFERROR(IF(OR($G20="",$H20="",$K20=""),"",IF($H20="Percentage",IF($I20="","",MIN($G20*$I20,$G20)*$K20),IF($H20="Fixed Monthly",IF($J20="","",MIN($J20,$G20)*$K20),IF($H20="First Month Free",$G20,"")))),""))</f>
        <v/>
      </c>
      <c r="T20" s="34" t="n"/>
      <c r="U20" s="14">
        <f>IF(OR($A20="",$G20="",$K20="",$S20=""),"",IFERROR(MAX($G20*$K20-$S20,0),""))</f>
        <v/>
      </c>
      <c r="V20" s="26">
        <f>IF($A20="","",IF(OR($B20="",$C20="",$D20="",$E20="",$F20="",$G20="",$H20="",$K20="",$L20="",$M20="",$O20="",$R20=""),"Review: incomplete",IF(COUNTIF($A$5:$A$204,$A20)&gt;1,"Review: duplicate ID",IF(AND($H20="Percentage",$I20=""),"Review: incomplete",IF(AND($H20="Fixed Monthly",$J20=""),"Review: incomplete",IF(AND($H20="First Month Free",OR($I20&lt;&gt;"",$J20&lt;&gt;"")),"Review: discount fields",IF(OR(AND($H20="Percentage",$J20&lt;&gt;""),AND($H20="Fixed Monthly",$I20&lt;&gt;"")),"Review: discount fields",IF(AND($H20="First Month Free",$K20&lt;&gt;1),"Review: discount period",IF(AND($E20&lt;&gt;"",$O20&lt;&gt;"",$O20&lt;$E20),"Review: start date",IF($L20="Pending Review","Review: eligibility",IF(AND($L20="Eligible",$M20&lt;&gt;"Approved"),"Review: approval",IF(AND($L20="Not Eligible",$M20="Approved"),"Review: eligibility conflict",IF(AND($M20="Approved",$N20=""),"Review: approval owner",IF(AND($R20="Active",$T20=""),"Review: set due date",IF(AND($R20="Active",$Q20&lt;&gt;"",TODAY()&gt;=$Q20),"Review: convert to full rate",IF(AND($R20="Active",$T20&lt;&gt;"",TODAY()&gt;$T20),"Review: overdue","OK"))))))))))))))))</f>
        <v/>
      </c>
      <c r="W20" s="19" t="n"/>
    </row>
    <row r="21">
      <c r="A21" s="16" t="n"/>
      <c r="B21" s="16" t="n"/>
      <c r="C21" s="16" t="n"/>
      <c r="D21" s="33" t="n"/>
      <c r="E21" s="34" t="n"/>
      <c r="F21" s="19" t="n"/>
      <c r="G21" s="20" t="n"/>
      <c r="H21" s="16" t="n"/>
      <c r="I21" s="21" t="n"/>
      <c r="J21" s="20" t="n"/>
      <c r="K21" s="22" t="n"/>
      <c r="L21" s="16" t="n"/>
      <c r="M21" s="16" t="n"/>
      <c r="N21" s="16" t="n"/>
      <c r="O21" s="34" t="n"/>
      <c r="P21" s="35">
        <f>IF(OR($A21="",$O21="",$K21=""),"",IFERROR(EDATE($O21,$K21)-1,""))</f>
        <v/>
      </c>
      <c r="Q21" s="35">
        <f>IF($P21="","",IFERROR($P21+1,""))</f>
        <v/>
      </c>
      <c r="R21" s="16" t="n"/>
      <c r="S21" s="11">
        <f>IF($A21="","",IFERROR(IF(OR($G21="",$H21="",$K21=""),"",IF($H21="Percentage",IF($I21="","",MIN($G21*$I21,$G21)*$K21),IF($H21="Fixed Monthly",IF($J21="","",MIN($J21,$G21)*$K21),IF($H21="First Month Free",$G21,"")))),""))</f>
        <v/>
      </c>
      <c r="T21" s="34" t="n"/>
      <c r="U21" s="11">
        <f>IF(OR($A21="",$G21="",$K21="",$S21=""),"",IFERROR(MAX($G21*$K21-$S21,0),""))</f>
        <v/>
      </c>
      <c r="V21" s="24">
        <f>IF($A21="","",IF(OR($B21="",$C21="",$D21="",$E21="",$F21="",$G21="",$H21="",$K21="",$L21="",$M21="",$O21="",$R21=""),"Review: incomplete",IF(COUNTIF($A$5:$A$204,$A21)&gt;1,"Review: duplicate ID",IF(AND($H21="Percentage",$I21=""),"Review: incomplete",IF(AND($H21="Fixed Monthly",$J21=""),"Review: incomplete",IF(AND($H21="First Month Free",OR($I21&lt;&gt;"",$J21&lt;&gt;"")),"Review: discount fields",IF(OR(AND($H21="Percentage",$J21&lt;&gt;""),AND($H21="Fixed Monthly",$I21&lt;&gt;"")),"Review: discount fields",IF(AND($H21="First Month Free",$K21&lt;&gt;1),"Review: discount period",IF(AND($E21&lt;&gt;"",$O21&lt;&gt;"",$O21&lt;$E21),"Review: start date",IF($L21="Pending Review","Review: eligibility",IF(AND($L21="Eligible",$M21&lt;&gt;"Approved"),"Review: approval",IF(AND($L21="Not Eligible",$M21="Approved"),"Review: eligibility conflict",IF(AND($M21="Approved",$N21=""),"Review: approval owner",IF(AND($R21="Active",$T21=""),"Review: set due date",IF(AND($R21="Active",$Q21&lt;&gt;"",TODAY()&gt;=$Q21),"Review: convert to full rate",IF(AND($R21="Active",$T21&lt;&gt;"",TODAY()&gt;$T21),"Review: overdue","OK"))))))))))))))))</f>
        <v/>
      </c>
      <c r="W21" s="19" t="n"/>
    </row>
    <row r="22">
      <c r="A22" s="16" t="n"/>
      <c r="B22" s="16" t="n"/>
      <c r="C22" s="16" t="n"/>
      <c r="D22" s="33" t="n"/>
      <c r="E22" s="34" t="n"/>
      <c r="F22" s="19" t="n"/>
      <c r="G22" s="20" t="n"/>
      <c r="H22" s="16" t="n"/>
      <c r="I22" s="21" t="n"/>
      <c r="J22" s="20" t="n"/>
      <c r="K22" s="22" t="n"/>
      <c r="L22" s="16" t="n"/>
      <c r="M22" s="16" t="n"/>
      <c r="N22" s="16" t="n"/>
      <c r="O22" s="34" t="n"/>
      <c r="P22" s="36">
        <f>IF(OR($A22="",$O22="",$K22=""),"",IFERROR(EDATE($O22,$K22)-1,""))</f>
        <v/>
      </c>
      <c r="Q22" s="36">
        <f>IF($P22="","",IFERROR($P22+1,""))</f>
        <v/>
      </c>
      <c r="R22" s="16" t="n"/>
      <c r="S22" s="14">
        <f>IF($A22="","",IFERROR(IF(OR($G22="",$H22="",$K22=""),"",IF($H22="Percentage",IF($I22="","",MIN($G22*$I22,$G22)*$K22),IF($H22="Fixed Monthly",IF($J22="","",MIN($J22,$G22)*$K22),IF($H22="First Month Free",$G22,"")))),""))</f>
        <v/>
      </c>
      <c r="T22" s="34" t="n"/>
      <c r="U22" s="14">
        <f>IF(OR($A22="",$G22="",$K22="",$S22=""),"",IFERROR(MAX($G22*$K22-$S22,0),""))</f>
        <v/>
      </c>
      <c r="V22" s="26">
        <f>IF($A22="","",IF(OR($B22="",$C22="",$D22="",$E22="",$F22="",$G22="",$H22="",$K22="",$L22="",$M22="",$O22="",$R22=""),"Review: incomplete",IF(COUNTIF($A$5:$A$204,$A22)&gt;1,"Review: duplicate ID",IF(AND($H22="Percentage",$I22=""),"Review: incomplete",IF(AND($H22="Fixed Monthly",$J22=""),"Review: incomplete",IF(AND($H22="First Month Free",OR($I22&lt;&gt;"",$J22&lt;&gt;"")),"Review: discount fields",IF(OR(AND($H22="Percentage",$J22&lt;&gt;""),AND($H22="Fixed Monthly",$I22&lt;&gt;"")),"Review: discount fields",IF(AND($H22="First Month Free",$K22&lt;&gt;1),"Review: discount period",IF(AND($E22&lt;&gt;"",$O22&lt;&gt;"",$O22&lt;$E22),"Review: start date",IF($L22="Pending Review","Review: eligibility",IF(AND($L22="Eligible",$M22&lt;&gt;"Approved"),"Review: approval",IF(AND($L22="Not Eligible",$M22="Approved"),"Review: eligibility conflict",IF(AND($M22="Approved",$N22=""),"Review: approval owner",IF(AND($R22="Active",$T22=""),"Review: set due date",IF(AND($R22="Active",$Q22&lt;&gt;"",TODAY()&gt;=$Q22),"Review: convert to full rate",IF(AND($R22="Active",$T22&lt;&gt;"",TODAY()&gt;$T22),"Review: overdue","OK"))))))))))))))))</f>
        <v/>
      </c>
      <c r="W22" s="19" t="n"/>
    </row>
    <row r="23">
      <c r="A23" s="16" t="n"/>
      <c r="B23" s="16" t="n"/>
      <c r="C23" s="16" t="n"/>
      <c r="D23" s="33" t="n"/>
      <c r="E23" s="34" t="n"/>
      <c r="F23" s="19" t="n"/>
      <c r="G23" s="20" t="n"/>
      <c r="H23" s="16" t="n"/>
      <c r="I23" s="21" t="n"/>
      <c r="J23" s="20" t="n"/>
      <c r="K23" s="22" t="n"/>
      <c r="L23" s="16" t="n"/>
      <c r="M23" s="16" t="n"/>
      <c r="N23" s="16" t="n"/>
      <c r="O23" s="34" t="n"/>
      <c r="P23" s="35">
        <f>IF(OR($A23="",$O23="",$K23=""),"",IFERROR(EDATE($O23,$K23)-1,""))</f>
        <v/>
      </c>
      <c r="Q23" s="35">
        <f>IF($P23="","",IFERROR($P23+1,""))</f>
        <v/>
      </c>
      <c r="R23" s="16" t="n"/>
      <c r="S23" s="11">
        <f>IF($A23="","",IFERROR(IF(OR($G23="",$H23="",$K23=""),"",IF($H23="Percentage",IF($I23="","",MIN($G23*$I23,$G23)*$K23),IF($H23="Fixed Monthly",IF($J23="","",MIN($J23,$G23)*$K23),IF($H23="First Month Free",$G23,"")))),""))</f>
        <v/>
      </c>
      <c r="T23" s="34" t="n"/>
      <c r="U23" s="11">
        <f>IF(OR($A23="",$G23="",$K23="",$S23=""),"",IFERROR(MAX($G23*$K23-$S23,0),""))</f>
        <v/>
      </c>
      <c r="V23" s="24">
        <f>IF($A23="","",IF(OR($B23="",$C23="",$D23="",$E23="",$F23="",$G23="",$H23="",$K23="",$L23="",$M23="",$O23="",$R23=""),"Review: incomplete",IF(COUNTIF($A$5:$A$204,$A23)&gt;1,"Review: duplicate ID",IF(AND($H23="Percentage",$I23=""),"Review: incomplete",IF(AND($H23="Fixed Monthly",$J23=""),"Review: incomplete",IF(AND($H23="First Month Free",OR($I23&lt;&gt;"",$J23&lt;&gt;"")),"Review: discount fields",IF(OR(AND($H23="Percentage",$J23&lt;&gt;""),AND($H23="Fixed Monthly",$I23&lt;&gt;"")),"Review: discount fields",IF(AND($H23="First Month Free",$K23&lt;&gt;1),"Review: discount period",IF(AND($E23&lt;&gt;"",$O23&lt;&gt;"",$O23&lt;$E23),"Review: start date",IF($L23="Pending Review","Review: eligibility",IF(AND($L23="Eligible",$M23&lt;&gt;"Approved"),"Review: approval",IF(AND($L23="Not Eligible",$M23="Approved"),"Review: eligibility conflict",IF(AND($M23="Approved",$N23=""),"Review: approval owner",IF(AND($R23="Active",$T23=""),"Review: set due date",IF(AND($R23="Active",$Q23&lt;&gt;"",TODAY()&gt;=$Q23),"Review: convert to full rate",IF(AND($R23="Active",$T23&lt;&gt;"",TODAY()&gt;$T23),"Review: overdue","OK"))))))))))))))))</f>
        <v/>
      </c>
      <c r="W23" s="19" t="n"/>
    </row>
    <row r="24">
      <c r="A24" s="16" t="n"/>
      <c r="B24" s="16" t="n"/>
      <c r="C24" s="16" t="n"/>
      <c r="D24" s="33" t="n"/>
      <c r="E24" s="34" t="n"/>
      <c r="F24" s="19" t="n"/>
      <c r="G24" s="20" t="n"/>
      <c r="H24" s="16" t="n"/>
      <c r="I24" s="21" t="n"/>
      <c r="J24" s="20" t="n"/>
      <c r="K24" s="22" t="n"/>
      <c r="L24" s="16" t="n"/>
      <c r="M24" s="16" t="n"/>
      <c r="N24" s="16" t="n"/>
      <c r="O24" s="34" t="n"/>
      <c r="P24" s="36">
        <f>IF(OR($A24="",$O24="",$K24=""),"",IFERROR(EDATE($O24,$K24)-1,""))</f>
        <v/>
      </c>
      <c r="Q24" s="36">
        <f>IF($P24="","",IFERROR($P24+1,""))</f>
        <v/>
      </c>
      <c r="R24" s="16" t="n"/>
      <c r="S24" s="14">
        <f>IF($A24="","",IFERROR(IF(OR($G24="",$H24="",$K24=""),"",IF($H24="Percentage",IF($I24="","",MIN($G24*$I24,$G24)*$K24),IF($H24="Fixed Monthly",IF($J24="","",MIN($J24,$G24)*$K24),IF($H24="First Month Free",$G24,"")))),""))</f>
        <v/>
      </c>
      <c r="T24" s="34" t="n"/>
      <c r="U24" s="14">
        <f>IF(OR($A24="",$G24="",$K24="",$S24=""),"",IFERROR(MAX($G24*$K24-$S24,0),""))</f>
        <v/>
      </c>
      <c r="V24" s="26">
        <f>IF($A24="","",IF(OR($B24="",$C24="",$D24="",$E24="",$F24="",$G24="",$H24="",$K24="",$L24="",$M24="",$O24="",$R24=""),"Review: incomplete",IF(COUNTIF($A$5:$A$204,$A24)&gt;1,"Review: duplicate ID",IF(AND($H24="Percentage",$I24=""),"Review: incomplete",IF(AND($H24="Fixed Monthly",$J24=""),"Review: incomplete",IF(AND($H24="First Month Free",OR($I24&lt;&gt;"",$J24&lt;&gt;"")),"Review: discount fields",IF(OR(AND($H24="Percentage",$J24&lt;&gt;""),AND($H24="Fixed Monthly",$I24&lt;&gt;"")),"Review: discount fields",IF(AND($H24="First Month Free",$K24&lt;&gt;1),"Review: discount period",IF(AND($E24&lt;&gt;"",$O24&lt;&gt;"",$O24&lt;$E24),"Review: start date",IF($L24="Pending Review","Review: eligibility",IF(AND($L24="Eligible",$M24&lt;&gt;"Approved"),"Review: approval",IF(AND($L24="Not Eligible",$M24="Approved"),"Review: eligibility conflict",IF(AND($M24="Approved",$N24=""),"Review: approval owner",IF(AND($R24="Active",$T24=""),"Review: set due date",IF(AND($R24="Active",$Q24&lt;&gt;"",TODAY()&gt;=$Q24),"Review: convert to full rate",IF(AND($R24="Active",$T24&lt;&gt;"",TODAY()&gt;$T24),"Review: overdue","OK"))))))))))))))))</f>
        <v/>
      </c>
      <c r="W24" s="19" t="n"/>
    </row>
    <row r="25">
      <c r="A25" s="16" t="n"/>
      <c r="B25" s="16" t="n"/>
      <c r="C25" s="16" t="n"/>
      <c r="D25" s="33" t="n"/>
      <c r="E25" s="34" t="n"/>
      <c r="F25" s="19" t="n"/>
      <c r="G25" s="20" t="n"/>
      <c r="H25" s="16" t="n"/>
      <c r="I25" s="21" t="n"/>
      <c r="J25" s="20" t="n"/>
      <c r="K25" s="22" t="n"/>
      <c r="L25" s="16" t="n"/>
      <c r="M25" s="16" t="n"/>
      <c r="N25" s="16" t="n"/>
      <c r="O25" s="34" t="n"/>
      <c r="P25" s="35">
        <f>IF(OR($A25="",$O25="",$K25=""),"",IFERROR(EDATE($O25,$K25)-1,""))</f>
        <v/>
      </c>
      <c r="Q25" s="35">
        <f>IF($P25="","",IFERROR($P25+1,""))</f>
        <v/>
      </c>
      <c r="R25" s="16" t="n"/>
      <c r="S25" s="11">
        <f>IF($A25="","",IFERROR(IF(OR($G25="",$H25="",$K25=""),"",IF($H25="Percentage",IF($I25="","",MIN($G25*$I25,$G25)*$K25),IF($H25="Fixed Monthly",IF($J25="","",MIN($J25,$G25)*$K25),IF($H25="First Month Free",$G25,"")))),""))</f>
        <v/>
      </c>
      <c r="T25" s="34" t="n"/>
      <c r="U25" s="11">
        <f>IF(OR($A25="",$G25="",$K25="",$S25=""),"",IFERROR(MAX($G25*$K25-$S25,0),""))</f>
        <v/>
      </c>
      <c r="V25" s="24">
        <f>IF($A25="","",IF(OR($B25="",$C25="",$D25="",$E25="",$F25="",$G25="",$H25="",$K25="",$L25="",$M25="",$O25="",$R25=""),"Review: incomplete",IF(COUNTIF($A$5:$A$204,$A25)&gt;1,"Review: duplicate ID",IF(AND($H25="Percentage",$I25=""),"Review: incomplete",IF(AND($H25="Fixed Monthly",$J25=""),"Review: incomplete",IF(AND($H25="First Month Free",OR($I25&lt;&gt;"",$J25&lt;&gt;"")),"Review: discount fields",IF(OR(AND($H25="Percentage",$J25&lt;&gt;""),AND($H25="Fixed Monthly",$I25&lt;&gt;"")),"Review: discount fields",IF(AND($H25="First Month Free",$K25&lt;&gt;1),"Review: discount period",IF(AND($E25&lt;&gt;"",$O25&lt;&gt;"",$O25&lt;$E25),"Review: start date",IF($L25="Pending Review","Review: eligibility",IF(AND($L25="Eligible",$M25&lt;&gt;"Approved"),"Review: approval",IF(AND($L25="Not Eligible",$M25="Approved"),"Review: eligibility conflict",IF(AND($M25="Approved",$N25=""),"Review: approval owner",IF(AND($R25="Active",$T25=""),"Review: set due date",IF(AND($R25="Active",$Q25&lt;&gt;"",TODAY()&gt;=$Q25),"Review: convert to full rate",IF(AND($R25="Active",$T25&lt;&gt;"",TODAY()&gt;$T25),"Review: overdue","OK"))))))))))))))))</f>
        <v/>
      </c>
      <c r="W25" s="19" t="n"/>
    </row>
    <row r="26">
      <c r="A26" s="16" t="n"/>
      <c r="B26" s="16" t="n"/>
      <c r="C26" s="16" t="n"/>
      <c r="D26" s="33" t="n"/>
      <c r="E26" s="34" t="n"/>
      <c r="F26" s="19" t="n"/>
      <c r="G26" s="20" t="n"/>
      <c r="H26" s="16" t="n"/>
      <c r="I26" s="21" t="n"/>
      <c r="J26" s="20" t="n"/>
      <c r="K26" s="22" t="n"/>
      <c r="L26" s="16" t="n"/>
      <c r="M26" s="16" t="n"/>
      <c r="N26" s="16" t="n"/>
      <c r="O26" s="34" t="n"/>
      <c r="P26" s="36">
        <f>IF(OR($A26="",$O26="",$K26=""),"",IFERROR(EDATE($O26,$K26)-1,""))</f>
        <v/>
      </c>
      <c r="Q26" s="36">
        <f>IF($P26="","",IFERROR($P26+1,""))</f>
        <v/>
      </c>
      <c r="R26" s="16" t="n"/>
      <c r="S26" s="14">
        <f>IF($A26="","",IFERROR(IF(OR($G26="",$H26="",$K26=""),"",IF($H26="Percentage",IF($I26="","",MIN($G26*$I26,$G26)*$K26),IF($H26="Fixed Monthly",IF($J26="","",MIN($J26,$G26)*$K26),IF($H26="First Month Free",$G26,"")))),""))</f>
        <v/>
      </c>
      <c r="T26" s="34" t="n"/>
      <c r="U26" s="14">
        <f>IF(OR($A26="",$G26="",$K26="",$S26=""),"",IFERROR(MAX($G26*$K26-$S26,0),""))</f>
        <v/>
      </c>
      <c r="V26" s="26">
        <f>IF($A26="","",IF(OR($B26="",$C26="",$D26="",$E26="",$F26="",$G26="",$H26="",$K26="",$L26="",$M26="",$O26="",$R26=""),"Review: incomplete",IF(COUNTIF($A$5:$A$204,$A26)&gt;1,"Review: duplicate ID",IF(AND($H26="Percentage",$I26=""),"Review: incomplete",IF(AND($H26="Fixed Monthly",$J26=""),"Review: incomplete",IF(AND($H26="First Month Free",OR($I26&lt;&gt;"",$J26&lt;&gt;"")),"Review: discount fields",IF(OR(AND($H26="Percentage",$J26&lt;&gt;""),AND($H26="Fixed Monthly",$I26&lt;&gt;"")),"Review: discount fields",IF(AND($H26="First Month Free",$K26&lt;&gt;1),"Review: discount period",IF(AND($E26&lt;&gt;"",$O26&lt;&gt;"",$O26&lt;$E26),"Review: start date",IF($L26="Pending Review","Review: eligibility",IF(AND($L26="Eligible",$M26&lt;&gt;"Approved"),"Review: approval",IF(AND($L26="Not Eligible",$M26="Approved"),"Review: eligibility conflict",IF(AND($M26="Approved",$N26=""),"Review: approval owner",IF(AND($R26="Active",$T26=""),"Review: set due date",IF(AND($R26="Active",$Q26&lt;&gt;"",TODAY()&gt;=$Q26),"Review: convert to full rate",IF(AND($R26="Active",$T26&lt;&gt;"",TODAY()&gt;$T26),"Review: overdue","OK"))))))))))))))))</f>
        <v/>
      </c>
      <c r="W26" s="19" t="n"/>
    </row>
    <row r="27">
      <c r="A27" s="16" t="n"/>
      <c r="B27" s="16" t="n"/>
      <c r="C27" s="16" t="n"/>
      <c r="D27" s="33" t="n"/>
      <c r="E27" s="34" t="n"/>
      <c r="F27" s="19" t="n"/>
      <c r="G27" s="20" t="n"/>
      <c r="H27" s="16" t="n"/>
      <c r="I27" s="21" t="n"/>
      <c r="J27" s="20" t="n"/>
      <c r="K27" s="22" t="n"/>
      <c r="L27" s="16" t="n"/>
      <c r="M27" s="16" t="n"/>
      <c r="N27" s="16" t="n"/>
      <c r="O27" s="34" t="n"/>
      <c r="P27" s="35">
        <f>IF(OR($A27="",$O27="",$K27=""),"",IFERROR(EDATE($O27,$K27)-1,""))</f>
        <v/>
      </c>
      <c r="Q27" s="35">
        <f>IF($P27="","",IFERROR($P27+1,""))</f>
        <v/>
      </c>
      <c r="R27" s="16" t="n"/>
      <c r="S27" s="11">
        <f>IF($A27="","",IFERROR(IF(OR($G27="",$H27="",$K27=""),"",IF($H27="Percentage",IF($I27="","",MIN($G27*$I27,$G27)*$K27),IF($H27="Fixed Monthly",IF($J27="","",MIN($J27,$G27)*$K27),IF($H27="First Month Free",$G27,"")))),""))</f>
        <v/>
      </c>
      <c r="T27" s="34" t="n"/>
      <c r="U27" s="11">
        <f>IF(OR($A27="",$G27="",$K27="",$S27=""),"",IFERROR(MAX($G27*$K27-$S27,0),""))</f>
        <v/>
      </c>
      <c r="V27" s="24">
        <f>IF($A27="","",IF(OR($B27="",$C27="",$D27="",$E27="",$F27="",$G27="",$H27="",$K27="",$L27="",$M27="",$O27="",$R27=""),"Review: incomplete",IF(COUNTIF($A$5:$A$204,$A27)&gt;1,"Review: duplicate ID",IF(AND($H27="Percentage",$I27=""),"Review: incomplete",IF(AND($H27="Fixed Monthly",$J27=""),"Review: incomplete",IF(AND($H27="First Month Free",OR($I27&lt;&gt;"",$J27&lt;&gt;"")),"Review: discount fields",IF(OR(AND($H27="Percentage",$J27&lt;&gt;""),AND($H27="Fixed Monthly",$I27&lt;&gt;"")),"Review: discount fields",IF(AND($H27="First Month Free",$K27&lt;&gt;1),"Review: discount period",IF(AND($E27&lt;&gt;"",$O27&lt;&gt;"",$O27&lt;$E27),"Review: start date",IF($L27="Pending Review","Review: eligibility",IF(AND($L27="Eligible",$M27&lt;&gt;"Approved"),"Review: approval",IF(AND($L27="Not Eligible",$M27="Approved"),"Review: eligibility conflict",IF(AND($M27="Approved",$N27=""),"Review: approval owner",IF(AND($R27="Active",$T27=""),"Review: set due date",IF(AND($R27="Active",$Q27&lt;&gt;"",TODAY()&gt;=$Q27),"Review: convert to full rate",IF(AND($R27="Active",$T27&lt;&gt;"",TODAY()&gt;$T27),"Review: overdue","OK"))))))))))))))))</f>
        <v/>
      </c>
      <c r="W27" s="19" t="n"/>
    </row>
    <row r="28">
      <c r="A28" s="16" t="n"/>
      <c r="B28" s="16" t="n"/>
      <c r="C28" s="16" t="n"/>
      <c r="D28" s="33" t="n"/>
      <c r="E28" s="34" t="n"/>
      <c r="F28" s="19" t="n"/>
      <c r="G28" s="20" t="n"/>
      <c r="H28" s="16" t="n"/>
      <c r="I28" s="21" t="n"/>
      <c r="J28" s="20" t="n"/>
      <c r="K28" s="22" t="n"/>
      <c r="L28" s="16" t="n"/>
      <c r="M28" s="16" t="n"/>
      <c r="N28" s="16" t="n"/>
      <c r="O28" s="34" t="n"/>
      <c r="P28" s="36">
        <f>IF(OR($A28="",$O28="",$K28=""),"",IFERROR(EDATE($O28,$K28)-1,""))</f>
        <v/>
      </c>
      <c r="Q28" s="36">
        <f>IF($P28="","",IFERROR($P28+1,""))</f>
        <v/>
      </c>
      <c r="R28" s="16" t="n"/>
      <c r="S28" s="14">
        <f>IF($A28="","",IFERROR(IF(OR($G28="",$H28="",$K28=""),"",IF($H28="Percentage",IF($I28="","",MIN($G28*$I28,$G28)*$K28),IF($H28="Fixed Monthly",IF($J28="","",MIN($J28,$G28)*$K28),IF($H28="First Month Free",$G28,"")))),""))</f>
        <v/>
      </c>
      <c r="T28" s="34" t="n"/>
      <c r="U28" s="14">
        <f>IF(OR($A28="",$G28="",$K28="",$S28=""),"",IFERROR(MAX($G28*$K28-$S28,0),""))</f>
        <v/>
      </c>
      <c r="V28" s="26">
        <f>IF($A28="","",IF(OR($B28="",$C28="",$D28="",$E28="",$F28="",$G28="",$H28="",$K28="",$L28="",$M28="",$O28="",$R28=""),"Review: incomplete",IF(COUNTIF($A$5:$A$204,$A28)&gt;1,"Review: duplicate ID",IF(AND($H28="Percentage",$I28=""),"Review: incomplete",IF(AND($H28="Fixed Monthly",$J28=""),"Review: incomplete",IF(AND($H28="First Month Free",OR($I28&lt;&gt;"",$J28&lt;&gt;"")),"Review: discount fields",IF(OR(AND($H28="Percentage",$J28&lt;&gt;""),AND($H28="Fixed Monthly",$I28&lt;&gt;"")),"Review: discount fields",IF(AND($H28="First Month Free",$K28&lt;&gt;1),"Review: discount period",IF(AND($E28&lt;&gt;"",$O28&lt;&gt;"",$O28&lt;$E28),"Review: start date",IF($L28="Pending Review","Review: eligibility",IF(AND($L28="Eligible",$M28&lt;&gt;"Approved"),"Review: approval",IF(AND($L28="Not Eligible",$M28="Approved"),"Review: eligibility conflict",IF(AND($M28="Approved",$N28=""),"Review: approval owner",IF(AND($R28="Active",$T28=""),"Review: set due date",IF(AND($R28="Active",$Q28&lt;&gt;"",TODAY()&gt;=$Q28),"Review: convert to full rate",IF(AND($R28="Active",$T28&lt;&gt;"",TODAY()&gt;$T28),"Review: overdue","OK"))))))))))))))))</f>
        <v/>
      </c>
      <c r="W28" s="19" t="n"/>
    </row>
    <row r="29">
      <c r="A29" s="16" t="n"/>
      <c r="B29" s="16" t="n"/>
      <c r="C29" s="16" t="n"/>
      <c r="D29" s="33" t="n"/>
      <c r="E29" s="34" t="n"/>
      <c r="F29" s="19" t="n"/>
      <c r="G29" s="20" t="n"/>
      <c r="H29" s="16" t="n"/>
      <c r="I29" s="21" t="n"/>
      <c r="J29" s="20" t="n"/>
      <c r="K29" s="22" t="n"/>
      <c r="L29" s="16" t="n"/>
      <c r="M29" s="16" t="n"/>
      <c r="N29" s="16" t="n"/>
      <c r="O29" s="34" t="n"/>
      <c r="P29" s="35">
        <f>IF(OR($A29="",$O29="",$K29=""),"",IFERROR(EDATE($O29,$K29)-1,""))</f>
        <v/>
      </c>
      <c r="Q29" s="35">
        <f>IF($P29="","",IFERROR($P29+1,""))</f>
        <v/>
      </c>
      <c r="R29" s="16" t="n"/>
      <c r="S29" s="11">
        <f>IF($A29="","",IFERROR(IF(OR($G29="",$H29="",$K29=""),"",IF($H29="Percentage",IF($I29="","",MIN($G29*$I29,$G29)*$K29),IF($H29="Fixed Monthly",IF($J29="","",MIN($J29,$G29)*$K29),IF($H29="First Month Free",$G29,"")))),""))</f>
        <v/>
      </c>
      <c r="T29" s="34" t="n"/>
      <c r="U29" s="11">
        <f>IF(OR($A29="",$G29="",$K29="",$S29=""),"",IFERROR(MAX($G29*$K29-$S29,0),""))</f>
        <v/>
      </c>
      <c r="V29" s="24">
        <f>IF($A29="","",IF(OR($B29="",$C29="",$D29="",$E29="",$F29="",$G29="",$H29="",$K29="",$L29="",$M29="",$O29="",$R29=""),"Review: incomplete",IF(COUNTIF($A$5:$A$204,$A29)&gt;1,"Review: duplicate ID",IF(AND($H29="Percentage",$I29=""),"Review: incomplete",IF(AND($H29="Fixed Monthly",$J29=""),"Review: incomplete",IF(AND($H29="First Month Free",OR($I29&lt;&gt;"",$J29&lt;&gt;"")),"Review: discount fields",IF(OR(AND($H29="Percentage",$J29&lt;&gt;""),AND($H29="Fixed Monthly",$I29&lt;&gt;"")),"Review: discount fields",IF(AND($H29="First Month Free",$K29&lt;&gt;1),"Review: discount period",IF(AND($E29&lt;&gt;"",$O29&lt;&gt;"",$O29&lt;$E29),"Review: start date",IF($L29="Pending Review","Review: eligibility",IF(AND($L29="Eligible",$M29&lt;&gt;"Approved"),"Review: approval",IF(AND($L29="Not Eligible",$M29="Approved"),"Review: eligibility conflict",IF(AND($M29="Approved",$N29=""),"Review: approval owner",IF(AND($R29="Active",$T29=""),"Review: set due date",IF(AND($R29="Active",$Q29&lt;&gt;"",TODAY()&gt;=$Q29),"Review: convert to full rate",IF(AND($R29="Active",$T29&lt;&gt;"",TODAY()&gt;$T29),"Review: overdue","OK"))))))))))))))))</f>
        <v/>
      </c>
      <c r="W29" s="19" t="n"/>
    </row>
    <row r="30">
      <c r="A30" s="16" t="n"/>
      <c r="B30" s="16" t="n"/>
      <c r="C30" s="16" t="n"/>
      <c r="D30" s="33" t="n"/>
      <c r="E30" s="34" t="n"/>
      <c r="F30" s="19" t="n"/>
      <c r="G30" s="20" t="n"/>
      <c r="H30" s="16" t="n"/>
      <c r="I30" s="21" t="n"/>
      <c r="J30" s="20" t="n"/>
      <c r="K30" s="22" t="n"/>
      <c r="L30" s="16" t="n"/>
      <c r="M30" s="16" t="n"/>
      <c r="N30" s="16" t="n"/>
      <c r="O30" s="34" t="n"/>
      <c r="P30" s="36">
        <f>IF(OR($A30="",$O30="",$K30=""),"",IFERROR(EDATE($O30,$K30)-1,""))</f>
        <v/>
      </c>
      <c r="Q30" s="36">
        <f>IF($P30="","",IFERROR($P30+1,""))</f>
        <v/>
      </c>
      <c r="R30" s="16" t="n"/>
      <c r="S30" s="14">
        <f>IF($A30="","",IFERROR(IF(OR($G30="",$H30="",$K30=""),"",IF($H30="Percentage",IF($I30="","",MIN($G30*$I30,$G30)*$K30),IF($H30="Fixed Monthly",IF($J30="","",MIN($J30,$G30)*$K30),IF($H30="First Month Free",$G30,"")))),""))</f>
        <v/>
      </c>
      <c r="T30" s="34" t="n"/>
      <c r="U30" s="14">
        <f>IF(OR($A30="",$G30="",$K30="",$S30=""),"",IFERROR(MAX($G30*$K30-$S30,0),""))</f>
        <v/>
      </c>
      <c r="V30" s="26">
        <f>IF($A30="","",IF(OR($B30="",$C30="",$D30="",$E30="",$F30="",$G30="",$H30="",$K30="",$L30="",$M30="",$O30="",$R30=""),"Review: incomplete",IF(COUNTIF($A$5:$A$204,$A30)&gt;1,"Review: duplicate ID",IF(AND($H30="Percentage",$I30=""),"Review: incomplete",IF(AND($H30="Fixed Monthly",$J30=""),"Review: incomplete",IF(AND($H30="First Month Free",OR($I30&lt;&gt;"",$J30&lt;&gt;"")),"Review: discount fields",IF(OR(AND($H30="Percentage",$J30&lt;&gt;""),AND($H30="Fixed Monthly",$I30&lt;&gt;"")),"Review: discount fields",IF(AND($H30="First Month Free",$K30&lt;&gt;1),"Review: discount period",IF(AND($E30&lt;&gt;"",$O30&lt;&gt;"",$O30&lt;$E30),"Review: start date",IF($L30="Pending Review","Review: eligibility",IF(AND($L30="Eligible",$M30&lt;&gt;"Approved"),"Review: approval",IF(AND($L30="Not Eligible",$M30="Approved"),"Review: eligibility conflict",IF(AND($M30="Approved",$N30=""),"Review: approval owner",IF(AND($R30="Active",$T30=""),"Review: set due date",IF(AND($R30="Active",$Q30&lt;&gt;"",TODAY()&gt;=$Q30),"Review: convert to full rate",IF(AND($R30="Active",$T30&lt;&gt;"",TODAY()&gt;$T30),"Review: overdue","OK"))))))))))))))))</f>
        <v/>
      </c>
      <c r="W30" s="19" t="n"/>
    </row>
    <row r="31">
      <c r="A31" s="16" t="n"/>
      <c r="B31" s="16" t="n"/>
      <c r="C31" s="16" t="n"/>
      <c r="D31" s="33" t="n"/>
      <c r="E31" s="34" t="n"/>
      <c r="F31" s="19" t="n"/>
      <c r="G31" s="20" t="n"/>
      <c r="H31" s="16" t="n"/>
      <c r="I31" s="21" t="n"/>
      <c r="J31" s="20" t="n"/>
      <c r="K31" s="22" t="n"/>
      <c r="L31" s="16" t="n"/>
      <c r="M31" s="16" t="n"/>
      <c r="N31" s="16" t="n"/>
      <c r="O31" s="34" t="n"/>
      <c r="P31" s="35">
        <f>IF(OR($A31="",$O31="",$K31=""),"",IFERROR(EDATE($O31,$K31)-1,""))</f>
        <v/>
      </c>
      <c r="Q31" s="35">
        <f>IF($P31="","",IFERROR($P31+1,""))</f>
        <v/>
      </c>
      <c r="R31" s="16" t="n"/>
      <c r="S31" s="11">
        <f>IF($A31="","",IFERROR(IF(OR($G31="",$H31="",$K31=""),"",IF($H31="Percentage",IF($I31="","",MIN($G31*$I31,$G31)*$K31),IF($H31="Fixed Monthly",IF($J31="","",MIN($J31,$G31)*$K31),IF($H31="First Month Free",$G31,"")))),""))</f>
        <v/>
      </c>
      <c r="T31" s="34" t="n"/>
      <c r="U31" s="11">
        <f>IF(OR($A31="",$G31="",$K31="",$S31=""),"",IFERROR(MAX($G31*$K31-$S31,0),""))</f>
        <v/>
      </c>
      <c r="V31" s="24">
        <f>IF($A31="","",IF(OR($B31="",$C31="",$D31="",$E31="",$F31="",$G31="",$H31="",$K31="",$L31="",$M31="",$O31="",$R31=""),"Review: incomplete",IF(COUNTIF($A$5:$A$204,$A31)&gt;1,"Review: duplicate ID",IF(AND($H31="Percentage",$I31=""),"Review: incomplete",IF(AND($H31="Fixed Monthly",$J31=""),"Review: incomplete",IF(AND($H31="First Month Free",OR($I31&lt;&gt;"",$J31&lt;&gt;"")),"Review: discount fields",IF(OR(AND($H31="Percentage",$J31&lt;&gt;""),AND($H31="Fixed Monthly",$I31&lt;&gt;"")),"Review: discount fields",IF(AND($H31="First Month Free",$K31&lt;&gt;1),"Review: discount period",IF(AND($E31&lt;&gt;"",$O31&lt;&gt;"",$O31&lt;$E31),"Review: start date",IF($L31="Pending Review","Review: eligibility",IF(AND($L31="Eligible",$M31&lt;&gt;"Approved"),"Review: approval",IF(AND($L31="Not Eligible",$M31="Approved"),"Review: eligibility conflict",IF(AND($M31="Approved",$N31=""),"Review: approval owner",IF(AND($R31="Active",$T31=""),"Review: set due date",IF(AND($R31="Active",$Q31&lt;&gt;"",TODAY()&gt;=$Q31),"Review: convert to full rate",IF(AND($R31="Active",$T31&lt;&gt;"",TODAY()&gt;$T31),"Review: overdue","OK"))))))))))))))))</f>
        <v/>
      </c>
      <c r="W31" s="19" t="n"/>
    </row>
    <row r="32">
      <c r="A32" s="16" t="n"/>
      <c r="B32" s="16" t="n"/>
      <c r="C32" s="16" t="n"/>
      <c r="D32" s="33" t="n"/>
      <c r="E32" s="34" t="n"/>
      <c r="F32" s="19" t="n"/>
      <c r="G32" s="20" t="n"/>
      <c r="H32" s="16" t="n"/>
      <c r="I32" s="21" t="n"/>
      <c r="J32" s="20" t="n"/>
      <c r="K32" s="22" t="n"/>
      <c r="L32" s="16" t="n"/>
      <c r="M32" s="16" t="n"/>
      <c r="N32" s="16" t="n"/>
      <c r="O32" s="34" t="n"/>
      <c r="P32" s="36">
        <f>IF(OR($A32="",$O32="",$K32=""),"",IFERROR(EDATE($O32,$K32)-1,""))</f>
        <v/>
      </c>
      <c r="Q32" s="36">
        <f>IF($P32="","",IFERROR($P32+1,""))</f>
        <v/>
      </c>
      <c r="R32" s="16" t="n"/>
      <c r="S32" s="14">
        <f>IF($A32="","",IFERROR(IF(OR($G32="",$H32="",$K32=""),"",IF($H32="Percentage",IF($I32="","",MIN($G32*$I32,$G32)*$K32),IF($H32="Fixed Monthly",IF($J32="","",MIN($J32,$G32)*$K32),IF($H32="First Month Free",$G32,"")))),""))</f>
        <v/>
      </c>
      <c r="T32" s="34" t="n"/>
      <c r="U32" s="14">
        <f>IF(OR($A32="",$G32="",$K32="",$S32=""),"",IFERROR(MAX($G32*$K32-$S32,0),""))</f>
        <v/>
      </c>
      <c r="V32" s="26">
        <f>IF($A32="","",IF(OR($B32="",$C32="",$D32="",$E32="",$F32="",$G32="",$H32="",$K32="",$L32="",$M32="",$O32="",$R32=""),"Review: incomplete",IF(COUNTIF($A$5:$A$204,$A32)&gt;1,"Review: duplicate ID",IF(AND($H32="Percentage",$I32=""),"Review: incomplete",IF(AND($H32="Fixed Monthly",$J32=""),"Review: incomplete",IF(AND($H32="First Month Free",OR($I32&lt;&gt;"",$J32&lt;&gt;"")),"Review: discount fields",IF(OR(AND($H32="Percentage",$J32&lt;&gt;""),AND($H32="Fixed Monthly",$I32&lt;&gt;"")),"Review: discount fields",IF(AND($H32="First Month Free",$K32&lt;&gt;1),"Review: discount period",IF(AND($E32&lt;&gt;"",$O32&lt;&gt;"",$O32&lt;$E32),"Review: start date",IF($L32="Pending Review","Review: eligibility",IF(AND($L32="Eligible",$M32&lt;&gt;"Approved"),"Review: approval",IF(AND($L32="Not Eligible",$M32="Approved"),"Review: eligibility conflict",IF(AND($M32="Approved",$N32=""),"Review: approval owner",IF(AND($R32="Active",$T32=""),"Review: set due date",IF(AND($R32="Active",$Q32&lt;&gt;"",TODAY()&gt;=$Q32),"Review: convert to full rate",IF(AND($R32="Active",$T32&lt;&gt;"",TODAY()&gt;$T32),"Review: overdue","OK"))))))))))))))))</f>
        <v/>
      </c>
      <c r="W32" s="19" t="n"/>
    </row>
    <row r="33">
      <c r="A33" s="16" t="n"/>
      <c r="B33" s="16" t="n"/>
      <c r="C33" s="16" t="n"/>
      <c r="D33" s="33" t="n"/>
      <c r="E33" s="34" t="n"/>
      <c r="F33" s="19" t="n"/>
      <c r="G33" s="20" t="n"/>
      <c r="H33" s="16" t="n"/>
      <c r="I33" s="21" t="n"/>
      <c r="J33" s="20" t="n"/>
      <c r="K33" s="22" t="n"/>
      <c r="L33" s="16" t="n"/>
      <c r="M33" s="16" t="n"/>
      <c r="N33" s="16" t="n"/>
      <c r="O33" s="34" t="n"/>
      <c r="P33" s="35">
        <f>IF(OR($A33="",$O33="",$K33=""),"",IFERROR(EDATE($O33,$K33)-1,""))</f>
        <v/>
      </c>
      <c r="Q33" s="35">
        <f>IF($P33="","",IFERROR($P33+1,""))</f>
        <v/>
      </c>
      <c r="R33" s="16" t="n"/>
      <c r="S33" s="11">
        <f>IF($A33="","",IFERROR(IF(OR($G33="",$H33="",$K33=""),"",IF($H33="Percentage",IF($I33="","",MIN($G33*$I33,$G33)*$K33),IF($H33="Fixed Monthly",IF($J33="","",MIN($J33,$G33)*$K33),IF($H33="First Month Free",$G33,"")))),""))</f>
        <v/>
      </c>
      <c r="T33" s="34" t="n"/>
      <c r="U33" s="11">
        <f>IF(OR($A33="",$G33="",$K33="",$S33=""),"",IFERROR(MAX($G33*$K33-$S33,0),""))</f>
        <v/>
      </c>
      <c r="V33" s="24">
        <f>IF($A33="","",IF(OR($B33="",$C33="",$D33="",$E33="",$F33="",$G33="",$H33="",$K33="",$L33="",$M33="",$O33="",$R33=""),"Review: incomplete",IF(COUNTIF($A$5:$A$204,$A33)&gt;1,"Review: duplicate ID",IF(AND($H33="Percentage",$I33=""),"Review: incomplete",IF(AND($H33="Fixed Monthly",$J33=""),"Review: incomplete",IF(AND($H33="First Month Free",OR($I33&lt;&gt;"",$J33&lt;&gt;"")),"Review: discount fields",IF(OR(AND($H33="Percentage",$J33&lt;&gt;""),AND($H33="Fixed Monthly",$I33&lt;&gt;"")),"Review: discount fields",IF(AND($H33="First Month Free",$K33&lt;&gt;1),"Review: discount period",IF(AND($E33&lt;&gt;"",$O33&lt;&gt;"",$O33&lt;$E33),"Review: start date",IF($L33="Pending Review","Review: eligibility",IF(AND($L33="Eligible",$M33&lt;&gt;"Approved"),"Review: approval",IF(AND($L33="Not Eligible",$M33="Approved"),"Review: eligibility conflict",IF(AND($M33="Approved",$N33=""),"Review: approval owner",IF(AND($R33="Active",$T33=""),"Review: set due date",IF(AND($R33="Active",$Q33&lt;&gt;"",TODAY()&gt;=$Q33),"Review: convert to full rate",IF(AND($R33="Active",$T33&lt;&gt;"",TODAY()&gt;$T33),"Review: overdue","OK"))))))))))))))))</f>
        <v/>
      </c>
      <c r="W33" s="19" t="n"/>
    </row>
    <row r="34">
      <c r="A34" s="16" t="n"/>
      <c r="B34" s="16" t="n"/>
      <c r="C34" s="16" t="n"/>
      <c r="D34" s="33" t="n"/>
      <c r="E34" s="34" t="n"/>
      <c r="F34" s="19" t="n"/>
      <c r="G34" s="20" t="n"/>
      <c r="H34" s="16" t="n"/>
      <c r="I34" s="21" t="n"/>
      <c r="J34" s="20" t="n"/>
      <c r="K34" s="22" t="n"/>
      <c r="L34" s="16" t="n"/>
      <c r="M34" s="16" t="n"/>
      <c r="N34" s="16" t="n"/>
      <c r="O34" s="34" t="n"/>
      <c r="P34" s="36">
        <f>IF(OR($A34="",$O34="",$K34=""),"",IFERROR(EDATE($O34,$K34)-1,""))</f>
        <v/>
      </c>
      <c r="Q34" s="36">
        <f>IF($P34="","",IFERROR($P34+1,""))</f>
        <v/>
      </c>
      <c r="R34" s="16" t="n"/>
      <c r="S34" s="14">
        <f>IF($A34="","",IFERROR(IF(OR($G34="",$H34="",$K34=""),"",IF($H34="Percentage",IF($I34="","",MIN($G34*$I34,$G34)*$K34),IF($H34="Fixed Monthly",IF($J34="","",MIN($J34,$G34)*$K34),IF($H34="First Month Free",$G34,"")))),""))</f>
        <v/>
      </c>
      <c r="T34" s="34" t="n"/>
      <c r="U34" s="14">
        <f>IF(OR($A34="",$G34="",$K34="",$S34=""),"",IFERROR(MAX($G34*$K34-$S34,0),""))</f>
        <v/>
      </c>
      <c r="V34" s="26">
        <f>IF($A34="","",IF(OR($B34="",$C34="",$D34="",$E34="",$F34="",$G34="",$H34="",$K34="",$L34="",$M34="",$O34="",$R34=""),"Review: incomplete",IF(COUNTIF($A$5:$A$204,$A34)&gt;1,"Review: duplicate ID",IF(AND($H34="Percentage",$I34=""),"Review: incomplete",IF(AND($H34="Fixed Monthly",$J34=""),"Review: incomplete",IF(AND($H34="First Month Free",OR($I34&lt;&gt;"",$J34&lt;&gt;"")),"Review: discount fields",IF(OR(AND($H34="Percentage",$J34&lt;&gt;""),AND($H34="Fixed Monthly",$I34&lt;&gt;"")),"Review: discount fields",IF(AND($H34="First Month Free",$K34&lt;&gt;1),"Review: discount period",IF(AND($E34&lt;&gt;"",$O34&lt;&gt;"",$O34&lt;$E34),"Review: start date",IF($L34="Pending Review","Review: eligibility",IF(AND($L34="Eligible",$M34&lt;&gt;"Approved"),"Review: approval",IF(AND($L34="Not Eligible",$M34="Approved"),"Review: eligibility conflict",IF(AND($M34="Approved",$N34=""),"Review: approval owner",IF(AND($R34="Active",$T34=""),"Review: set due date",IF(AND($R34="Active",$Q34&lt;&gt;"",TODAY()&gt;=$Q34),"Review: convert to full rate",IF(AND($R34="Active",$T34&lt;&gt;"",TODAY()&gt;$T34),"Review: overdue","OK"))))))))))))))))</f>
        <v/>
      </c>
      <c r="W34" s="19" t="n"/>
    </row>
    <row r="35">
      <c r="A35" s="16" t="n"/>
      <c r="B35" s="16" t="n"/>
      <c r="C35" s="16" t="n"/>
      <c r="D35" s="33" t="n"/>
      <c r="E35" s="34" t="n"/>
      <c r="F35" s="19" t="n"/>
      <c r="G35" s="20" t="n"/>
      <c r="H35" s="16" t="n"/>
      <c r="I35" s="21" t="n"/>
      <c r="J35" s="20" t="n"/>
      <c r="K35" s="22" t="n"/>
      <c r="L35" s="16" t="n"/>
      <c r="M35" s="16" t="n"/>
      <c r="N35" s="16" t="n"/>
      <c r="O35" s="34" t="n"/>
      <c r="P35" s="35">
        <f>IF(OR($A35="",$O35="",$K35=""),"",IFERROR(EDATE($O35,$K35)-1,""))</f>
        <v/>
      </c>
      <c r="Q35" s="35">
        <f>IF($P35="","",IFERROR($P35+1,""))</f>
        <v/>
      </c>
      <c r="R35" s="16" t="n"/>
      <c r="S35" s="11">
        <f>IF($A35="","",IFERROR(IF(OR($G35="",$H35="",$K35=""),"",IF($H35="Percentage",IF($I35="","",MIN($G35*$I35,$G35)*$K35),IF($H35="Fixed Monthly",IF($J35="","",MIN($J35,$G35)*$K35),IF($H35="First Month Free",$G35,"")))),""))</f>
        <v/>
      </c>
      <c r="T35" s="34" t="n"/>
      <c r="U35" s="11">
        <f>IF(OR($A35="",$G35="",$K35="",$S35=""),"",IFERROR(MAX($G35*$K35-$S35,0),""))</f>
        <v/>
      </c>
      <c r="V35" s="24">
        <f>IF($A35="","",IF(OR($B35="",$C35="",$D35="",$E35="",$F35="",$G35="",$H35="",$K35="",$L35="",$M35="",$O35="",$R35=""),"Review: incomplete",IF(COUNTIF($A$5:$A$204,$A35)&gt;1,"Review: duplicate ID",IF(AND($H35="Percentage",$I35=""),"Review: incomplete",IF(AND($H35="Fixed Monthly",$J35=""),"Review: incomplete",IF(AND($H35="First Month Free",OR($I35&lt;&gt;"",$J35&lt;&gt;"")),"Review: discount fields",IF(OR(AND($H35="Percentage",$J35&lt;&gt;""),AND($H35="Fixed Monthly",$I35&lt;&gt;"")),"Review: discount fields",IF(AND($H35="First Month Free",$K35&lt;&gt;1),"Review: discount period",IF(AND($E35&lt;&gt;"",$O35&lt;&gt;"",$O35&lt;$E35),"Review: start date",IF($L35="Pending Review","Review: eligibility",IF(AND($L35="Eligible",$M35&lt;&gt;"Approved"),"Review: approval",IF(AND($L35="Not Eligible",$M35="Approved"),"Review: eligibility conflict",IF(AND($M35="Approved",$N35=""),"Review: approval owner",IF(AND($R35="Active",$T35=""),"Review: set due date",IF(AND($R35="Active",$Q35&lt;&gt;"",TODAY()&gt;=$Q35),"Review: convert to full rate",IF(AND($R35="Active",$T35&lt;&gt;"",TODAY()&gt;$T35),"Review: overdue","OK"))))))))))))))))</f>
        <v/>
      </c>
      <c r="W35" s="19" t="n"/>
    </row>
    <row r="36">
      <c r="A36" s="16" t="n"/>
      <c r="B36" s="16" t="n"/>
      <c r="C36" s="16" t="n"/>
      <c r="D36" s="33" t="n"/>
      <c r="E36" s="34" t="n"/>
      <c r="F36" s="19" t="n"/>
      <c r="G36" s="20" t="n"/>
      <c r="H36" s="16" t="n"/>
      <c r="I36" s="21" t="n"/>
      <c r="J36" s="20" t="n"/>
      <c r="K36" s="22" t="n"/>
      <c r="L36" s="16" t="n"/>
      <c r="M36" s="16" t="n"/>
      <c r="N36" s="16" t="n"/>
      <c r="O36" s="34" t="n"/>
      <c r="P36" s="36">
        <f>IF(OR($A36="",$O36="",$K36=""),"",IFERROR(EDATE($O36,$K36)-1,""))</f>
        <v/>
      </c>
      <c r="Q36" s="36">
        <f>IF($P36="","",IFERROR($P36+1,""))</f>
        <v/>
      </c>
      <c r="R36" s="16" t="n"/>
      <c r="S36" s="14">
        <f>IF($A36="","",IFERROR(IF(OR($G36="",$H36="",$K36=""),"",IF($H36="Percentage",IF($I36="","",MIN($G36*$I36,$G36)*$K36),IF($H36="Fixed Monthly",IF($J36="","",MIN($J36,$G36)*$K36),IF($H36="First Month Free",$G36,"")))),""))</f>
        <v/>
      </c>
      <c r="T36" s="34" t="n"/>
      <c r="U36" s="14">
        <f>IF(OR($A36="",$G36="",$K36="",$S36=""),"",IFERROR(MAX($G36*$K36-$S36,0),""))</f>
        <v/>
      </c>
      <c r="V36" s="26">
        <f>IF($A36="","",IF(OR($B36="",$C36="",$D36="",$E36="",$F36="",$G36="",$H36="",$K36="",$L36="",$M36="",$O36="",$R36=""),"Review: incomplete",IF(COUNTIF($A$5:$A$204,$A36)&gt;1,"Review: duplicate ID",IF(AND($H36="Percentage",$I36=""),"Review: incomplete",IF(AND($H36="Fixed Monthly",$J36=""),"Review: incomplete",IF(AND($H36="First Month Free",OR($I36&lt;&gt;"",$J36&lt;&gt;"")),"Review: discount fields",IF(OR(AND($H36="Percentage",$J36&lt;&gt;""),AND($H36="Fixed Monthly",$I36&lt;&gt;"")),"Review: discount fields",IF(AND($H36="First Month Free",$K36&lt;&gt;1),"Review: discount period",IF(AND($E36&lt;&gt;"",$O36&lt;&gt;"",$O36&lt;$E36),"Review: start date",IF($L36="Pending Review","Review: eligibility",IF(AND($L36="Eligible",$M36&lt;&gt;"Approved"),"Review: approval",IF(AND($L36="Not Eligible",$M36="Approved"),"Review: eligibility conflict",IF(AND($M36="Approved",$N36=""),"Review: approval owner",IF(AND($R36="Active",$T36=""),"Review: set due date",IF(AND($R36="Active",$Q36&lt;&gt;"",TODAY()&gt;=$Q36),"Review: convert to full rate",IF(AND($R36="Active",$T36&lt;&gt;"",TODAY()&gt;$T36),"Review: overdue","OK"))))))))))))))))</f>
        <v/>
      </c>
      <c r="W36" s="19" t="n"/>
    </row>
    <row r="37">
      <c r="A37" s="16" t="n"/>
      <c r="B37" s="16" t="n"/>
      <c r="C37" s="16" t="n"/>
      <c r="D37" s="33" t="n"/>
      <c r="E37" s="34" t="n"/>
      <c r="F37" s="19" t="n"/>
      <c r="G37" s="20" t="n"/>
      <c r="H37" s="16" t="n"/>
      <c r="I37" s="21" t="n"/>
      <c r="J37" s="20" t="n"/>
      <c r="K37" s="22" t="n"/>
      <c r="L37" s="16" t="n"/>
      <c r="M37" s="16" t="n"/>
      <c r="N37" s="16" t="n"/>
      <c r="O37" s="34" t="n"/>
      <c r="P37" s="35">
        <f>IF(OR($A37="",$O37="",$K37=""),"",IFERROR(EDATE($O37,$K37)-1,""))</f>
        <v/>
      </c>
      <c r="Q37" s="35">
        <f>IF($P37="","",IFERROR($P37+1,""))</f>
        <v/>
      </c>
      <c r="R37" s="16" t="n"/>
      <c r="S37" s="11">
        <f>IF($A37="","",IFERROR(IF(OR($G37="",$H37="",$K37=""),"",IF($H37="Percentage",IF($I37="","",MIN($G37*$I37,$G37)*$K37),IF($H37="Fixed Monthly",IF($J37="","",MIN($J37,$G37)*$K37),IF($H37="First Month Free",$G37,"")))),""))</f>
        <v/>
      </c>
      <c r="T37" s="34" t="n"/>
      <c r="U37" s="11">
        <f>IF(OR($A37="",$G37="",$K37="",$S37=""),"",IFERROR(MAX($G37*$K37-$S37,0),""))</f>
        <v/>
      </c>
      <c r="V37" s="24">
        <f>IF($A37="","",IF(OR($B37="",$C37="",$D37="",$E37="",$F37="",$G37="",$H37="",$K37="",$L37="",$M37="",$O37="",$R37=""),"Review: incomplete",IF(COUNTIF($A$5:$A$204,$A37)&gt;1,"Review: duplicate ID",IF(AND($H37="Percentage",$I37=""),"Review: incomplete",IF(AND($H37="Fixed Monthly",$J37=""),"Review: incomplete",IF(AND($H37="First Month Free",OR($I37&lt;&gt;"",$J37&lt;&gt;"")),"Review: discount fields",IF(OR(AND($H37="Percentage",$J37&lt;&gt;""),AND($H37="Fixed Monthly",$I37&lt;&gt;"")),"Review: discount fields",IF(AND($H37="First Month Free",$K37&lt;&gt;1),"Review: discount period",IF(AND($E37&lt;&gt;"",$O37&lt;&gt;"",$O37&lt;$E37),"Review: start date",IF($L37="Pending Review","Review: eligibility",IF(AND($L37="Eligible",$M37&lt;&gt;"Approved"),"Review: approval",IF(AND($L37="Not Eligible",$M37="Approved"),"Review: eligibility conflict",IF(AND($M37="Approved",$N37=""),"Review: approval owner",IF(AND($R37="Active",$T37=""),"Review: set due date",IF(AND($R37="Active",$Q37&lt;&gt;"",TODAY()&gt;=$Q37),"Review: convert to full rate",IF(AND($R37="Active",$T37&lt;&gt;"",TODAY()&gt;$T37),"Review: overdue","OK"))))))))))))))))</f>
        <v/>
      </c>
      <c r="W37" s="19" t="n"/>
    </row>
    <row r="38">
      <c r="A38" s="16" t="n"/>
      <c r="B38" s="16" t="n"/>
      <c r="C38" s="16" t="n"/>
      <c r="D38" s="33" t="n"/>
      <c r="E38" s="34" t="n"/>
      <c r="F38" s="19" t="n"/>
      <c r="G38" s="20" t="n"/>
      <c r="H38" s="16" t="n"/>
      <c r="I38" s="21" t="n"/>
      <c r="J38" s="20" t="n"/>
      <c r="K38" s="22" t="n"/>
      <c r="L38" s="16" t="n"/>
      <c r="M38" s="16" t="n"/>
      <c r="N38" s="16" t="n"/>
      <c r="O38" s="34" t="n"/>
      <c r="P38" s="36">
        <f>IF(OR($A38="",$O38="",$K38=""),"",IFERROR(EDATE($O38,$K38)-1,""))</f>
        <v/>
      </c>
      <c r="Q38" s="36">
        <f>IF($P38="","",IFERROR($P38+1,""))</f>
        <v/>
      </c>
      <c r="R38" s="16" t="n"/>
      <c r="S38" s="14">
        <f>IF($A38="","",IFERROR(IF(OR($G38="",$H38="",$K38=""),"",IF($H38="Percentage",IF($I38="","",MIN($G38*$I38,$G38)*$K38),IF($H38="Fixed Monthly",IF($J38="","",MIN($J38,$G38)*$K38),IF($H38="First Month Free",$G38,"")))),""))</f>
        <v/>
      </c>
      <c r="T38" s="34" t="n"/>
      <c r="U38" s="14">
        <f>IF(OR($A38="",$G38="",$K38="",$S38=""),"",IFERROR(MAX($G38*$K38-$S38,0),""))</f>
        <v/>
      </c>
      <c r="V38" s="26">
        <f>IF($A38="","",IF(OR($B38="",$C38="",$D38="",$E38="",$F38="",$G38="",$H38="",$K38="",$L38="",$M38="",$O38="",$R38=""),"Review: incomplete",IF(COUNTIF($A$5:$A$204,$A38)&gt;1,"Review: duplicate ID",IF(AND($H38="Percentage",$I38=""),"Review: incomplete",IF(AND($H38="Fixed Monthly",$J38=""),"Review: incomplete",IF(AND($H38="First Month Free",OR($I38&lt;&gt;"",$J38&lt;&gt;"")),"Review: discount fields",IF(OR(AND($H38="Percentage",$J38&lt;&gt;""),AND($H38="Fixed Monthly",$I38&lt;&gt;"")),"Review: discount fields",IF(AND($H38="First Month Free",$K38&lt;&gt;1),"Review: discount period",IF(AND($E38&lt;&gt;"",$O38&lt;&gt;"",$O38&lt;$E38),"Review: start date",IF($L38="Pending Review","Review: eligibility",IF(AND($L38="Eligible",$M38&lt;&gt;"Approved"),"Review: approval",IF(AND($L38="Not Eligible",$M38="Approved"),"Review: eligibility conflict",IF(AND($M38="Approved",$N38=""),"Review: approval owner",IF(AND($R38="Active",$T38=""),"Review: set due date",IF(AND($R38="Active",$Q38&lt;&gt;"",TODAY()&gt;=$Q38),"Review: convert to full rate",IF(AND($R38="Active",$T38&lt;&gt;"",TODAY()&gt;$T38),"Review: overdue","OK"))))))))))))))))</f>
        <v/>
      </c>
      <c r="W38" s="19" t="n"/>
    </row>
    <row r="39">
      <c r="A39" s="16" t="n"/>
      <c r="B39" s="16" t="n"/>
      <c r="C39" s="16" t="n"/>
      <c r="D39" s="33" t="n"/>
      <c r="E39" s="34" t="n"/>
      <c r="F39" s="19" t="n"/>
      <c r="G39" s="20" t="n"/>
      <c r="H39" s="16" t="n"/>
      <c r="I39" s="21" t="n"/>
      <c r="J39" s="20" t="n"/>
      <c r="K39" s="22" t="n"/>
      <c r="L39" s="16" t="n"/>
      <c r="M39" s="16" t="n"/>
      <c r="N39" s="16" t="n"/>
      <c r="O39" s="34" t="n"/>
      <c r="P39" s="35">
        <f>IF(OR($A39="",$O39="",$K39=""),"",IFERROR(EDATE($O39,$K39)-1,""))</f>
        <v/>
      </c>
      <c r="Q39" s="35">
        <f>IF($P39="","",IFERROR($P39+1,""))</f>
        <v/>
      </c>
      <c r="R39" s="16" t="n"/>
      <c r="S39" s="11">
        <f>IF($A39="","",IFERROR(IF(OR($G39="",$H39="",$K39=""),"",IF($H39="Percentage",IF($I39="","",MIN($G39*$I39,$G39)*$K39),IF($H39="Fixed Monthly",IF($J39="","",MIN($J39,$G39)*$K39),IF($H39="First Month Free",$G39,"")))),""))</f>
        <v/>
      </c>
      <c r="T39" s="34" t="n"/>
      <c r="U39" s="11">
        <f>IF(OR($A39="",$G39="",$K39="",$S39=""),"",IFERROR(MAX($G39*$K39-$S39,0),""))</f>
        <v/>
      </c>
      <c r="V39" s="24">
        <f>IF($A39="","",IF(OR($B39="",$C39="",$D39="",$E39="",$F39="",$G39="",$H39="",$K39="",$L39="",$M39="",$O39="",$R39=""),"Review: incomplete",IF(COUNTIF($A$5:$A$204,$A39)&gt;1,"Review: duplicate ID",IF(AND($H39="Percentage",$I39=""),"Review: incomplete",IF(AND($H39="Fixed Monthly",$J39=""),"Review: incomplete",IF(AND($H39="First Month Free",OR($I39&lt;&gt;"",$J39&lt;&gt;"")),"Review: discount fields",IF(OR(AND($H39="Percentage",$J39&lt;&gt;""),AND($H39="Fixed Monthly",$I39&lt;&gt;"")),"Review: discount fields",IF(AND($H39="First Month Free",$K39&lt;&gt;1),"Review: discount period",IF(AND($E39&lt;&gt;"",$O39&lt;&gt;"",$O39&lt;$E39),"Review: start date",IF($L39="Pending Review","Review: eligibility",IF(AND($L39="Eligible",$M39&lt;&gt;"Approved"),"Review: approval",IF(AND($L39="Not Eligible",$M39="Approved"),"Review: eligibility conflict",IF(AND($M39="Approved",$N39=""),"Review: approval owner",IF(AND($R39="Active",$T39=""),"Review: set due date",IF(AND($R39="Active",$Q39&lt;&gt;"",TODAY()&gt;=$Q39),"Review: convert to full rate",IF(AND($R39="Active",$T39&lt;&gt;"",TODAY()&gt;$T39),"Review: overdue","OK"))))))))))))))))</f>
        <v/>
      </c>
      <c r="W39" s="19" t="n"/>
    </row>
    <row r="40">
      <c r="A40" s="16" t="n"/>
      <c r="B40" s="16" t="n"/>
      <c r="C40" s="16" t="n"/>
      <c r="D40" s="33" t="n"/>
      <c r="E40" s="34" t="n"/>
      <c r="F40" s="19" t="n"/>
      <c r="G40" s="20" t="n"/>
      <c r="H40" s="16" t="n"/>
      <c r="I40" s="21" t="n"/>
      <c r="J40" s="20" t="n"/>
      <c r="K40" s="22" t="n"/>
      <c r="L40" s="16" t="n"/>
      <c r="M40" s="16" t="n"/>
      <c r="N40" s="16" t="n"/>
      <c r="O40" s="34" t="n"/>
      <c r="P40" s="36">
        <f>IF(OR($A40="",$O40="",$K40=""),"",IFERROR(EDATE($O40,$K40)-1,""))</f>
        <v/>
      </c>
      <c r="Q40" s="36">
        <f>IF($P40="","",IFERROR($P40+1,""))</f>
        <v/>
      </c>
      <c r="R40" s="16" t="n"/>
      <c r="S40" s="14">
        <f>IF($A40="","",IFERROR(IF(OR($G40="",$H40="",$K40=""),"",IF($H40="Percentage",IF($I40="","",MIN($G40*$I40,$G40)*$K40),IF($H40="Fixed Monthly",IF($J40="","",MIN($J40,$G40)*$K40),IF($H40="First Month Free",$G40,"")))),""))</f>
        <v/>
      </c>
      <c r="T40" s="34" t="n"/>
      <c r="U40" s="14">
        <f>IF(OR($A40="",$G40="",$K40="",$S40=""),"",IFERROR(MAX($G40*$K40-$S40,0),""))</f>
        <v/>
      </c>
      <c r="V40" s="26">
        <f>IF($A40="","",IF(OR($B40="",$C40="",$D40="",$E40="",$F40="",$G40="",$H40="",$K40="",$L40="",$M40="",$O40="",$R40=""),"Review: incomplete",IF(COUNTIF($A$5:$A$204,$A40)&gt;1,"Review: duplicate ID",IF(AND($H40="Percentage",$I40=""),"Review: incomplete",IF(AND($H40="Fixed Monthly",$J40=""),"Review: incomplete",IF(AND($H40="First Month Free",OR($I40&lt;&gt;"",$J40&lt;&gt;"")),"Review: discount fields",IF(OR(AND($H40="Percentage",$J40&lt;&gt;""),AND($H40="Fixed Monthly",$I40&lt;&gt;"")),"Review: discount fields",IF(AND($H40="First Month Free",$K40&lt;&gt;1),"Review: discount period",IF(AND($E40&lt;&gt;"",$O40&lt;&gt;"",$O40&lt;$E40),"Review: start date",IF($L40="Pending Review","Review: eligibility",IF(AND($L40="Eligible",$M40&lt;&gt;"Approved"),"Review: approval",IF(AND($L40="Not Eligible",$M40="Approved"),"Review: eligibility conflict",IF(AND($M40="Approved",$N40=""),"Review: approval owner",IF(AND($R40="Active",$T40=""),"Review: set due date",IF(AND($R40="Active",$Q40&lt;&gt;"",TODAY()&gt;=$Q40),"Review: convert to full rate",IF(AND($R40="Active",$T40&lt;&gt;"",TODAY()&gt;$T40),"Review: overdue","OK"))))))))))))))))</f>
        <v/>
      </c>
      <c r="W40" s="19" t="n"/>
    </row>
    <row r="41">
      <c r="A41" s="16" t="n"/>
      <c r="B41" s="16" t="n"/>
      <c r="C41" s="16" t="n"/>
      <c r="D41" s="33" t="n"/>
      <c r="E41" s="34" t="n"/>
      <c r="F41" s="19" t="n"/>
      <c r="G41" s="20" t="n"/>
      <c r="H41" s="16" t="n"/>
      <c r="I41" s="21" t="n"/>
      <c r="J41" s="20" t="n"/>
      <c r="K41" s="22" t="n"/>
      <c r="L41" s="16" t="n"/>
      <c r="M41" s="16" t="n"/>
      <c r="N41" s="16" t="n"/>
      <c r="O41" s="34" t="n"/>
      <c r="P41" s="35">
        <f>IF(OR($A41="",$O41="",$K41=""),"",IFERROR(EDATE($O41,$K41)-1,""))</f>
        <v/>
      </c>
      <c r="Q41" s="35">
        <f>IF($P41="","",IFERROR($P41+1,""))</f>
        <v/>
      </c>
      <c r="R41" s="16" t="n"/>
      <c r="S41" s="11">
        <f>IF($A41="","",IFERROR(IF(OR($G41="",$H41="",$K41=""),"",IF($H41="Percentage",IF($I41="","",MIN($G41*$I41,$G41)*$K41),IF($H41="Fixed Monthly",IF($J41="","",MIN($J41,$G41)*$K41),IF($H41="First Month Free",$G41,"")))),""))</f>
        <v/>
      </c>
      <c r="T41" s="34" t="n"/>
      <c r="U41" s="11">
        <f>IF(OR($A41="",$G41="",$K41="",$S41=""),"",IFERROR(MAX($G41*$K41-$S41,0),""))</f>
        <v/>
      </c>
      <c r="V41" s="24">
        <f>IF($A41="","",IF(OR($B41="",$C41="",$D41="",$E41="",$F41="",$G41="",$H41="",$K41="",$L41="",$M41="",$O41="",$R41=""),"Review: incomplete",IF(COUNTIF($A$5:$A$204,$A41)&gt;1,"Review: duplicate ID",IF(AND($H41="Percentage",$I41=""),"Review: incomplete",IF(AND($H41="Fixed Monthly",$J41=""),"Review: incomplete",IF(AND($H41="First Month Free",OR($I41&lt;&gt;"",$J41&lt;&gt;"")),"Review: discount fields",IF(OR(AND($H41="Percentage",$J41&lt;&gt;""),AND($H41="Fixed Monthly",$I41&lt;&gt;"")),"Review: discount fields",IF(AND($H41="First Month Free",$K41&lt;&gt;1),"Review: discount period",IF(AND($E41&lt;&gt;"",$O41&lt;&gt;"",$O41&lt;$E41),"Review: start date",IF($L41="Pending Review","Review: eligibility",IF(AND($L41="Eligible",$M41&lt;&gt;"Approved"),"Review: approval",IF(AND($L41="Not Eligible",$M41="Approved"),"Review: eligibility conflict",IF(AND($M41="Approved",$N41=""),"Review: approval owner",IF(AND($R41="Active",$T41=""),"Review: set due date",IF(AND($R41="Active",$Q41&lt;&gt;"",TODAY()&gt;=$Q41),"Review: convert to full rate",IF(AND($R41="Active",$T41&lt;&gt;"",TODAY()&gt;$T41),"Review: overdue","OK"))))))))))))))))</f>
        <v/>
      </c>
      <c r="W41" s="19" t="n"/>
    </row>
    <row r="42">
      <c r="A42" s="16" t="n"/>
      <c r="B42" s="16" t="n"/>
      <c r="C42" s="16" t="n"/>
      <c r="D42" s="33" t="n"/>
      <c r="E42" s="34" t="n"/>
      <c r="F42" s="19" t="n"/>
      <c r="G42" s="20" t="n"/>
      <c r="H42" s="16" t="n"/>
      <c r="I42" s="21" t="n"/>
      <c r="J42" s="20" t="n"/>
      <c r="K42" s="22" t="n"/>
      <c r="L42" s="16" t="n"/>
      <c r="M42" s="16" t="n"/>
      <c r="N42" s="16" t="n"/>
      <c r="O42" s="34" t="n"/>
      <c r="P42" s="36">
        <f>IF(OR($A42="",$O42="",$K42=""),"",IFERROR(EDATE($O42,$K42)-1,""))</f>
        <v/>
      </c>
      <c r="Q42" s="36">
        <f>IF($P42="","",IFERROR($P42+1,""))</f>
        <v/>
      </c>
      <c r="R42" s="16" t="n"/>
      <c r="S42" s="14">
        <f>IF($A42="","",IFERROR(IF(OR($G42="",$H42="",$K42=""),"",IF($H42="Percentage",IF($I42="","",MIN($G42*$I42,$G42)*$K42),IF($H42="Fixed Monthly",IF($J42="","",MIN($J42,$G42)*$K42),IF($H42="First Month Free",$G42,"")))),""))</f>
        <v/>
      </c>
      <c r="T42" s="34" t="n"/>
      <c r="U42" s="14">
        <f>IF(OR($A42="",$G42="",$K42="",$S42=""),"",IFERROR(MAX($G42*$K42-$S42,0),""))</f>
        <v/>
      </c>
      <c r="V42" s="26">
        <f>IF($A42="","",IF(OR($B42="",$C42="",$D42="",$E42="",$F42="",$G42="",$H42="",$K42="",$L42="",$M42="",$O42="",$R42=""),"Review: incomplete",IF(COUNTIF($A$5:$A$204,$A42)&gt;1,"Review: duplicate ID",IF(AND($H42="Percentage",$I42=""),"Review: incomplete",IF(AND($H42="Fixed Monthly",$J42=""),"Review: incomplete",IF(AND($H42="First Month Free",OR($I42&lt;&gt;"",$J42&lt;&gt;"")),"Review: discount fields",IF(OR(AND($H42="Percentage",$J42&lt;&gt;""),AND($H42="Fixed Monthly",$I42&lt;&gt;"")),"Review: discount fields",IF(AND($H42="First Month Free",$K42&lt;&gt;1),"Review: discount period",IF(AND($E42&lt;&gt;"",$O42&lt;&gt;"",$O42&lt;$E42),"Review: start date",IF($L42="Pending Review","Review: eligibility",IF(AND($L42="Eligible",$M42&lt;&gt;"Approved"),"Review: approval",IF(AND($L42="Not Eligible",$M42="Approved"),"Review: eligibility conflict",IF(AND($M42="Approved",$N42=""),"Review: approval owner",IF(AND($R42="Active",$T42=""),"Review: set due date",IF(AND($R42="Active",$Q42&lt;&gt;"",TODAY()&gt;=$Q42),"Review: convert to full rate",IF(AND($R42="Active",$T42&lt;&gt;"",TODAY()&gt;$T42),"Review: overdue","OK"))))))))))))))))</f>
        <v/>
      </c>
      <c r="W42" s="19" t="n"/>
    </row>
    <row r="43">
      <c r="A43" s="16" t="n"/>
      <c r="B43" s="16" t="n"/>
      <c r="C43" s="16" t="n"/>
      <c r="D43" s="33" t="n"/>
      <c r="E43" s="34" t="n"/>
      <c r="F43" s="19" t="n"/>
      <c r="G43" s="20" t="n"/>
      <c r="H43" s="16" t="n"/>
      <c r="I43" s="21" t="n"/>
      <c r="J43" s="20" t="n"/>
      <c r="K43" s="22" t="n"/>
      <c r="L43" s="16" t="n"/>
      <c r="M43" s="16" t="n"/>
      <c r="N43" s="16" t="n"/>
      <c r="O43" s="34" t="n"/>
      <c r="P43" s="35">
        <f>IF(OR($A43="",$O43="",$K43=""),"",IFERROR(EDATE($O43,$K43)-1,""))</f>
        <v/>
      </c>
      <c r="Q43" s="35">
        <f>IF($P43="","",IFERROR($P43+1,""))</f>
        <v/>
      </c>
      <c r="R43" s="16" t="n"/>
      <c r="S43" s="11">
        <f>IF($A43="","",IFERROR(IF(OR($G43="",$H43="",$K43=""),"",IF($H43="Percentage",IF($I43="","",MIN($G43*$I43,$G43)*$K43),IF($H43="Fixed Monthly",IF($J43="","",MIN($J43,$G43)*$K43),IF($H43="First Month Free",$G43,"")))),""))</f>
        <v/>
      </c>
      <c r="T43" s="34" t="n"/>
      <c r="U43" s="11">
        <f>IF(OR($A43="",$G43="",$K43="",$S43=""),"",IFERROR(MAX($G43*$K43-$S43,0),""))</f>
        <v/>
      </c>
      <c r="V43" s="24">
        <f>IF($A43="","",IF(OR($B43="",$C43="",$D43="",$E43="",$F43="",$G43="",$H43="",$K43="",$L43="",$M43="",$O43="",$R43=""),"Review: incomplete",IF(COUNTIF($A$5:$A$204,$A43)&gt;1,"Review: duplicate ID",IF(AND($H43="Percentage",$I43=""),"Review: incomplete",IF(AND($H43="Fixed Monthly",$J43=""),"Review: incomplete",IF(AND($H43="First Month Free",OR($I43&lt;&gt;"",$J43&lt;&gt;"")),"Review: discount fields",IF(OR(AND($H43="Percentage",$J43&lt;&gt;""),AND($H43="Fixed Monthly",$I43&lt;&gt;"")),"Review: discount fields",IF(AND($H43="First Month Free",$K43&lt;&gt;1),"Review: discount period",IF(AND($E43&lt;&gt;"",$O43&lt;&gt;"",$O43&lt;$E43),"Review: start date",IF($L43="Pending Review","Review: eligibility",IF(AND($L43="Eligible",$M43&lt;&gt;"Approved"),"Review: approval",IF(AND($L43="Not Eligible",$M43="Approved"),"Review: eligibility conflict",IF(AND($M43="Approved",$N43=""),"Review: approval owner",IF(AND($R43="Active",$T43=""),"Review: set due date",IF(AND($R43="Active",$Q43&lt;&gt;"",TODAY()&gt;=$Q43),"Review: convert to full rate",IF(AND($R43="Active",$T43&lt;&gt;"",TODAY()&gt;$T43),"Review: overdue","OK"))))))))))))))))</f>
        <v/>
      </c>
      <c r="W43" s="19" t="n"/>
    </row>
    <row r="44">
      <c r="A44" s="16" t="n"/>
      <c r="B44" s="16" t="n"/>
      <c r="C44" s="16" t="n"/>
      <c r="D44" s="33" t="n"/>
      <c r="E44" s="34" t="n"/>
      <c r="F44" s="19" t="n"/>
      <c r="G44" s="20" t="n"/>
      <c r="H44" s="16" t="n"/>
      <c r="I44" s="21" t="n"/>
      <c r="J44" s="20" t="n"/>
      <c r="K44" s="22" t="n"/>
      <c r="L44" s="16" t="n"/>
      <c r="M44" s="16" t="n"/>
      <c r="N44" s="16" t="n"/>
      <c r="O44" s="34" t="n"/>
      <c r="P44" s="36">
        <f>IF(OR($A44="",$O44="",$K44=""),"",IFERROR(EDATE($O44,$K44)-1,""))</f>
        <v/>
      </c>
      <c r="Q44" s="36">
        <f>IF($P44="","",IFERROR($P44+1,""))</f>
        <v/>
      </c>
      <c r="R44" s="16" t="n"/>
      <c r="S44" s="14">
        <f>IF($A44="","",IFERROR(IF(OR($G44="",$H44="",$K44=""),"",IF($H44="Percentage",IF($I44="","",MIN($G44*$I44,$G44)*$K44),IF($H44="Fixed Monthly",IF($J44="","",MIN($J44,$G44)*$K44),IF($H44="First Month Free",$G44,"")))),""))</f>
        <v/>
      </c>
      <c r="T44" s="34" t="n"/>
      <c r="U44" s="14">
        <f>IF(OR($A44="",$G44="",$K44="",$S44=""),"",IFERROR(MAX($G44*$K44-$S44,0),""))</f>
        <v/>
      </c>
      <c r="V44" s="26">
        <f>IF($A44="","",IF(OR($B44="",$C44="",$D44="",$E44="",$F44="",$G44="",$H44="",$K44="",$L44="",$M44="",$O44="",$R44=""),"Review: incomplete",IF(COUNTIF($A$5:$A$204,$A44)&gt;1,"Review: duplicate ID",IF(AND($H44="Percentage",$I44=""),"Review: incomplete",IF(AND($H44="Fixed Monthly",$J44=""),"Review: incomplete",IF(AND($H44="First Month Free",OR($I44&lt;&gt;"",$J44&lt;&gt;"")),"Review: discount fields",IF(OR(AND($H44="Percentage",$J44&lt;&gt;""),AND($H44="Fixed Monthly",$I44&lt;&gt;"")),"Review: discount fields",IF(AND($H44="First Month Free",$K44&lt;&gt;1),"Review: discount period",IF(AND($E44&lt;&gt;"",$O44&lt;&gt;"",$O44&lt;$E44),"Review: start date",IF($L44="Pending Review","Review: eligibility",IF(AND($L44="Eligible",$M44&lt;&gt;"Approved"),"Review: approval",IF(AND($L44="Not Eligible",$M44="Approved"),"Review: eligibility conflict",IF(AND($M44="Approved",$N44=""),"Review: approval owner",IF(AND($R44="Active",$T44=""),"Review: set due date",IF(AND($R44="Active",$Q44&lt;&gt;"",TODAY()&gt;=$Q44),"Review: convert to full rate",IF(AND($R44="Active",$T44&lt;&gt;"",TODAY()&gt;$T44),"Review: overdue","OK"))))))))))))))))</f>
        <v/>
      </c>
      <c r="W44" s="19" t="n"/>
    </row>
    <row r="45">
      <c r="A45" s="16" t="n"/>
      <c r="B45" s="16" t="n"/>
      <c r="C45" s="16" t="n"/>
      <c r="D45" s="33" t="n"/>
      <c r="E45" s="34" t="n"/>
      <c r="F45" s="19" t="n"/>
      <c r="G45" s="20" t="n"/>
      <c r="H45" s="16" t="n"/>
      <c r="I45" s="21" t="n"/>
      <c r="J45" s="20" t="n"/>
      <c r="K45" s="22" t="n"/>
      <c r="L45" s="16" t="n"/>
      <c r="M45" s="16" t="n"/>
      <c r="N45" s="16" t="n"/>
      <c r="O45" s="34" t="n"/>
      <c r="P45" s="35">
        <f>IF(OR($A45="",$O45="",$K45=""),"",IFERROR(EDATE($O45,$K45)-1,""))</f>
        <v/>
      </c>
      <c r="Q45" s="35">
        <f>IF($P45="","",IFERROR($P45+1,""))</f>
        <v/>
      </c>
      <c r="R45" s="16" t="n"/>
      <c r="S45" s="11">
        <f>IF($A45="","",IFERROR(IF(OR($G45="",$H45="",$K45=""),"",IF($H45="Percentage",IF($I45="","",MIN($G45*$I45,$G45)*$K45),IF($H45="Fixed Monthly",IF($J45="","",MIN($J45,$G45)*$K45),IF($H45="First Month Free",$G45,"")))),""))</f>
        <v/>
      </c>
      <c r="T45" s="34" t="n"/>
      <c r="U45" s="11">
        <f>IF(OR($A45="",$G45="",$K45="",$S45=""),"",IFERROR(MAX($G45*$K45-$S45,0),""))</f>
        <v/>
      </c>
      <c r="V45" s="24">
        <f>IF($A45="","",IF(OR($B45="",$C45="",$D45="",$E45="",$F45="",$G45="",$H45="",$K45="",$L45="",$M45="",$O45="",$R45=""),"Review: incomplete",IF(COUNTIF($A$5:$A$204,$A45)&gt;1,"Review: duplicate ID",IF(AND($H45="Percentage",$I45=""),"Review: incomplete",IF(AND($H45="Fixed Monthly",$J45=""),"Review: incomplete",IF(AND($H45="First Month Free",OR($I45&lt;&gt;"",$J45&lt;&gt;"")),"Review: discount fields",IF(OR(AND($H45="Percentage",$J45&lt;&gt;""),AND($H45="Fixed Monthly",$I45&lt;&gt;"")),"Review: discount fields",IF(AND($H45="First Month Free",$K45&lt;&gt;1),"Review: discount period",IF(AND($E45&lt;&gt;"",$O45&lt;&gt;"",$O45&lt;$E45),"Review: start date",IF($L45="Pending Review","Review: eligibility",IF(AND($L45="Eligible",$M45&lt;&gt;"Approved"),"Review: approval",IF(AND($L45="Not Eligible",$M45="Approved"),"Review: eligibility conflict",IF(AND($M45="Approved",$N45=""),"Review: approval owner",IF(AND($R45="Active",$T45=""),"Review: set due date",IF(AND($R45="Active",$Q45&lt;&gt;"",TODAY()&gt;=$Q45),"Review: convert to full rate",IF(AND($R45="Active",$T45&lt;&gt;"",TODAY()&gt;$T45),"Review: overdue","OK"))))))))))))))))</f>
        <v/>
      </c>
      <c r="W45" s="19" t="n"/>
    </row>
    <row r="46">
      <c r="A46" s="16" t="n"/>
      <c r="B46" s="16" t="n"/>
      <c r="C46" s="16" t="n"/>
      <c r="D46" s="33" t="n"/>
      <c r="E46" s="34" t="n"/>
      <c r="F46" s="19" t="n"/>
      <c r="G46" s="20" t="n"/>
      <c r="H46" s="16" t="n"/>
      <c r="I46" s="21" t="n"/>
      <c r="J46" s="20" t="n"/>
      <c r="K46" s="22" t="n"/>
      <c r="L46" s="16" t="n"/>
      <c r="M46" s="16" t="n"/>
      <c r="N46" s="16" t="n"/>
      <c r="O46" s="34" t="n"/>
      <c r="P46" s="36">
        <f>IF(OR($A46="",$O46="",$K46=""),"",IFERROR(EDATE($O46,$K46)-1,""))</f>
        <v/>
      </c>
      <c r="Q46" s="36">
        <f>IF($P46="","",IFERROR($P46+1,""))</f>
        <v/>
      </c>
      <c r="R46" s="16" t="n"/>
      <c r="S46" s="14">
        <f>IF($A46="","",IFERROR(IF(OR($G46="",$H46="",$K46=""),"",IF($H46="Percentage",IF($I46="","",MIN($G46*$I46,$G46)*$K46),IF($H46="Fixed Monthly",IF($J46="","",MIN($J46,$G46)*$K46),IF($H46="First Month Free",$G46,"")))),""))</f>
        <v/>
      </c>
      <c r="T46" s="34" t="n"/>
      <c r="U46" s="14">
        <f>IF(OR($A46="",$G46="",$K46="",$S46=""),"",IFERROR(MAX($G46*$K46-$S46,0),""))</f>
        <v/>
      </c>
      <c r="V46" s="26">
        <f>IF($A46="","",IF(OR($B46="",$C46="",$D46="",$E46="",$F46="",$G46="",$H46="",$K46="",$L46="",$M46="",$O46="",$R46=""),"Review: incomplete",IF(COUNTIF($A$5:$A$204,$A46)&gt;1,"Review: duplicate ID",IF(AND($H46="Percentage",$I46=""),"Review: incomplete",IF(AND($H46="Fixed Monthly",$J46=""),"Review: incomplete",IF(AND($H46="First Month Free",OR($I46&lt;&gt;"",$J46&lt;&gt;"")),"Review: discount fields",IF(OR(AND($H46="Percentage",$J46&lt;&gt;""),AND($H46="Fixed Monthly",$I46&lt;&gt;"")),"Review: discount fields",IF(AND($H46="First Month Free",$K46&lt;&gt;1),"Review: discount period",IF(AND($E46&lt;&gt;"",$O46&lt;&gt;"",$O46&lt;$E46),"Review: start date",IF($L46="Pending Review","Review: eligibility",IF(AND($L46="Eligible",$M46&lt;&gt;"Approved"),"Review: approval",IF(AND($L46="Not Eligible",$M46="Approved"),"Review: eligibility conflict",IF(AND($M46="Approved",$N46=""),"Review: approval owner",IF(AND($R46="Active",$T46=""),"Review: set due date",IF(AND($R46="Active",$Q46&lt;&gt;"",TODAY()&gt;=$Q46),"Review: convert to full rate",IF(AND($R46="Active",$T46&lt;&gt;"",TODAY()&gt;$T46),"Review: overdue","OK"))))))))))))))))</f>
        <v/>
      </c>
      <c r="W46" s="19" t="n"/>
    </row>
    <row r="47">
      <c r="A47" s="16" t="n"/>
      <c r="B47" s="16" t="n"/>
      <c r="C47" s="16" t="n"/>
      <c r="D47" s="33" t="n"/>
      <c r="E47" s="34" t="n"/>
      <c r="F47" s="19" t="n"/>
      <c r="G47" s="20" t="n"/>
      <c r="H47" s="16" t="n"/>
      <c r="I47" s="21" t="n"/>
      <c r="J47" s="20" t="n"/>
      <c r="K47" s="22" t="n"/>
      <c r="L47" s="16" t="n"/>
      <c r="M47" s="16" t="n"/>
      <c r="N47" s="16" t="n"/>
      <c r="O47" s="34" t="n"/>
      <c r="P47" s="35">
        <f>IF(OR($A47="",$O47="",$K47=""),"",IFERROR(EDATE($O47,$K47)-1,""))</f>
        <v/>
      </c>
      <c r="Q47" s="35">
        <f>IF($P47="","",IFERROR($P47+1,""))</f>
        <v/>
      </c>
      <c r="R47" s="16" t="n"/>
      <c r="S47" s="11">
        <f>IF($A47="","",IFERROR(IF(OR($G47="",$H47="",$K47=""),"",IF($H47="Percentage",IF($I47="","",MIN($G47*$I47,$G47)*$K47),IF($H47="Fixed Monthly",IF($J47="","",MIN($J47,$G47)*$K47),IF($H47="First Month Free",$G47,"")))),""))</f>
        <v/>
      </c>
      <c r="T47" s="34" t="n"/>
      <c r="U47" s="11">
        <f>IF(OR($A47="",$G47="",$K47="",$S47=""),"",IFERROR(MAX($G47*$K47-$S47,0),""))</f>
        <v/>
      </c>
      <c r="V47" s="24">
        <f>IF($A47="","",IF(OR($B47="",$C47="",$D47="",$E47="",$F47="",$G47="",$H47="",$K47="",$L47="",$M47="",$O47="",$R47=""),"Review: incomplete",IF(COUNTIF($A$5:$A$204,$A47)&gt;1,"Review: duplicate ID",IF(AND($H47="Percentage",$I47=""),"Review: incomplete",IF(AND($H47="Fixed Monthly",$J47=""),"Review: incomplete",IF(AND($H47="First Month Free",OR($I47&lt;&gt;"",$J47&lt;&gt;"")),"Review: discount fields",IF(OR(AND($H47="Percentage",$J47&lt;&gt;""),AND($H47="Fixed Monthly",$I47&lt;&gt;"")),"Review: discount fields",IF(AND($H47="First Month Free",$K47&lt;&gt;1),"Review: discount period",IF(AND($E47&lt;&gt;"",$O47&lt;&gt;"",$O47&lt;$E47),"Review: start date",IF($L47="Pending Review","Review: eligibility",IF(AND($L47="Eligible",$M47&lt;&gt;"Approved"),"Review: approval",IF(AND($L47="Not Eligible",$M47="Approved"),"Review: eligibility conflict",IF(AND($M47="Approved",$N47=""),"Review: approval owner",IF(AND($R47="Active",$T47=""),"Review: set due date",IF(AND($R47="Active",$Q47&lt;&gt;"",TODAY()&gt;=$Q47),"Review: convert to full rate",IF(AND($R47="Active",$T47&lt;&gt;"",TODAY()&gt;$T47),"Review: overdue","OK"))))))))))))))))</f>
        <v/>
      </c>
      <c r="W47" s="19" t="n"/>
    </row>
    <row r="48">
      <c r="A48" s="16" t="n"/>
      <c r="B48" s="16" t="n"/>
      <c r="C48" s="16" t="n"/>
      <c r="D48" s="33" t="n"/>
      <c r="E48" s="34" t="n"/>
      <c r="F48" s="19" t="n"/>
      <c r="G48" s="20" t="n"/>
      <c r="H48" s="16" t="n"/>
      <c r="I48" s="21" t="n"/>
      <c r="J48" s="20" t="n"/>
      <c r="K48" s="22" t="n"/>
      <c r="L48" s="16" t="n"/>
      <c r="M48" s="16" t="n"/>
      <c r="N48" s="16" t="n"/>
      <c r="O48" s="34" t="n"/>
      <c r="P48" s="36">
        <f>IF(OR($A48="",$O48="",$K48=""),"",IFERROR(EDATE($O48,$K48)-1,""))</f>
        <v/>
      </c>
      <c r="Q48" s="36">
        <f>IF($P48="","",IFERROR($P48+1,""))</f>
        <v/>
      </c>
      <c r="R48" s="16" t="n"/>
      <c r="S48" s="14">
        <f>IF($A48="","",IFERROR(IF(OR($G48="",$H48="",$K48=""),"",IF($H48="Percentage",IF($I48="","",MIN($G48*$I48,$G48)*$K48),IF($H48="Fixed Monthly",IF($J48="","",MIN($J48,$G48)*$K48),IF($H48="First Month Free",$G48,"")))),""))</f>
        <v/>
      </c>
      <c r="T48" s="34" t="n"/>
      <c r="U48" s="14">
        <f>IF(OR($A48="",$G48="",$K48="",$S48=""),"",IFERROR(MAX($G48*$K48-$S48,0),""))</f>
        <v/>
      </c>
      <c r="V48" s="26">
        <f>IF($A48="","",IF(OR($B48="",$C48="",$D48="",$E48="",$F48="",$G48="",$H48="",$K48="",$L48="",$M48="",$O48="",$R48=""),"Review: incomplete",IF(COUNTIF($A$5:$A$204,$A48)&gt;1,"Review: duplicate ID",IF(AND($H48="Percentage",$I48=""),"Review: incomplete",IF(AND($H48="Fixed Monthly",$J48=""),"Review: incomplete",IF(AND($H48="First Month Free",OR($I48&lt;&gt;"",$J48&lt;&gt;"")),"Review: discount fields",IF(OR(AND($H48="Percentage",$J48&lt;&gt;""),AND($H48="Fixed Monthly",$I48&lt;&gt;"")),"Review: discount fields",IF(AND($H48="First Month Free",$K48&lt;&gt;1),"Review: discount period",IF(AND($E48&lt;&gt;"",$O48&lt;&gt;"",$O48&lt;$E48),"Review: start date",IF($L48="Pending Review","Review: eligibility",IF(AND($L48="Eligible",$M48&lt;&gt;"Approved"),"Review: approval",IF(AND($L48="Not Eligible",$M48="Approved"),"Review: eligibility conflict",IF(AND($M48="Approved",$N48=""),"Review: approval owner",IF(AND($R48="Active",$T48=""),"Review: set due date",IF(AND($R48="Active",$Q48&lt;&gt;"",TODAY()&gt;=$Q48),"Review: convert to full rate",IF(AND($R48="Active",$T48&lt;&gt;"",TODAY()&gt;$T48),"Review: overdue","OK"))))))))))))))))</f>
        <v/>
      </c>
      <c r="W48" s="19" t="n"/>
    </row>
    <row r="49">
      <c r="A49" s="16" t="n"/>
      <c r="B49" s="16" t="n"/>
      <c r="C49" s="16" t="n"/>
      <c r="D49" s="33" t="n"/>
      <c r="E49" s="34" t="n"/>
      <c r="F49" s="19" t="n"/>
      <c r="G49" s="20" t="n"/>
      <c r="H49" s="16" t="n"/>
      <c r="I49" s="21" t="n"/>
      <c r="J49" s="20" t="n"/>
      <c r="K49" s="22" t="n"/>
      <c r="L49" s="16" t="n"/>
      <c r="M49" s="16" t="n"/>
      <c r="N49" s="16" t="n"/>
      <c r="O49" s="34" t="n"/>
      <c r="P49" s="35">
        <f>IF(OR($A49="",$O49="",$K49=""),"",IFERROR(EDATE($O49,$K49)-1,""))</f>
        <v/>
      </c>
      <c r="Q49" s="35">
        <f>IF($P49="","",IFERROR($P49+1,""))</f>
        <v/>
      </c>
      <c r="R49" s="16" t="n"/>
      <c r="S49" s="11">
        <f>IF($A49="","",IFERROR(IF(OR($G49="",$H49="",$K49=""),"",IF($H49="Percentage",IF($I49="","",MIN($G49*$I49,$G49)*$K49),IF($H49="Fixed Monthly",IF($J49="","",MIN($J49,$G49)*$K49),IF($H49="First Month Free",$G49,"")))),""))</f>
        <v/>
      </c>
      <c r="T49" s="34" t="n"/>
      <c r="U49" s="11">
        <f>IF(OR($A49="",$G49="",$K49="",$S49=""),"",IFERROR(MAX($G49*$K49-$S49,0),""))</f>
        <v/>
      </c>
      <c r="V49" s="24">
        <f>IF($A49="","",IF(OR($B49="",$C49="",$D49="",$E49="",$F49="",$G49="",$H49="",$K49="",$L49="",$M49="",$O49="",$R49=""),"Review: incomplete",IF(COUNTIF($A$5:$A$204,$A49)&gt;1,"Review: duplicate ID",IF(AND($H49="Percentage",$I49=""),"Review: incomplete",IF(AND($H49="Fixed Monthly",$J49=""),"Review: incomplete",IF(AND($H49="First Month Free",OR($I49&lt;&gt;"",$J49&lt;&gt;"")),"Review: discount fields",IF(OR(AND($H49="Percentage",$J49&lt;&gt;""),AND($H49="Fixed Monthly",$I49&lt;&gt;"")),"Review: discount fields",IF(AND($H49="First Month Free",$K49&lt;&gt;1),"Review: discount period",IF(AND($E49&lt;&gt;"",$O49&lt;&gt;"",$O49&lt;$E49),"Review: start date",IF($L49="Pending Review","Review: eligibility",IF(AND($L49="Eligible",$M49&lt;&gt;"Approved"),"Review: approval",IF(AND($L49="Not Eligible",$M49="Approved"),"Review: eligibility conflict",IF(AND($M49="Approved",$N49=""),"Review: approval owner",IF(AND($R49="Active",$T49=""),"Review: set due date",IF(AND($R49="Active",$Q49&lt;&gt;"",TODAY()&gt;=$Q49),"Review: convert to full rate",IF(AND($R49="Active",$T49&lt;&gt;"",TODAY()&gt;$T49),"Review: overdue","OK"))))))))))))))))</f>
        <v/>
      </c>
      <c r="W49" s="19" t="n"/>
    </row>
    <row r="50">
      <c r="A50" s="16" t="n"/>
      <c r="B50" s="16" t="n"/>
      <c r="C50" s="16" t="n"/>
      <c r="D50" s="33" t="n"/>
      <c r="E50" s="34" t="n"/>
      <c r="F50" s="19" t="n"/>
      <c r="G50" s="20" t="n"/>
      <c r="H50" s="16" t="n"/>
      <c r="I50" s="21" t="n"/>
      <c r="J50" s="20" t="n"/>
      <c r="K50" s="22" t="n"/>
      <c r="L50" s="16" t="n"/>
      <c r="M50" s="16" t="n"/>
      <c r="N50" s="16" t="n"/>
      <c r="O50" s="34" t="n"/>
      <c r="P50" s="36">
        <f>IF(OR($A50="",$O50="",$K50=""),"",IFERROR(EDATE($O50,$K50)-1,""))</f>
        <v/>
      </c>
      <c r="Q50" s="36">
        <f>IF($P50="","",IFERROR($P50+1,""))</f>
        <v/>
      </c>
      <c r="R50" s="16" t="n"/>
      <c r="S50" s="14">
        <f>IF($A50="","",IFERROR(IF(OR($G50="",$H50="",$K50=""),"",IF($H50="Percentage",IF($I50="","",MIN($G50*$I50,$G50)*$K50),IF($H50="Fixed Monthly",IF($J50="","",MIN($J50,$G50)*$K50),IF($H50="First Month Free",$G50,"")))),""))</f>
        <v/>
      </c>
      <c r="T50" s="34" t="n"/>
      <c r="U50" s="14">
        <f>IF(OR($A50="",$G50="",$K50="",$S50=""),"",IFERROR(MAX($G50*$K50-$S50,0),""))</f>
        <v/>
      </c>
      <c r="V50" s="26">
        <f>IF($A50="","",IF(OR($B50="",$C50="",$D50="",$E50="",$F50="",$G50="",$H50="",$K50="",$L50="",$M50="",$O50="",$R50=""),"Review: incomplete",IF(COUNTIF($A$5:$A$204,$A50)&gt;1,"Review: duplicate ID",IF(AND($H50="Percentage",$I50=""),"Review: incomplete",IF(AND($H50="Fixed Monthly",$J50=""),"Review: incomplete",IF(AND($H50="First Month Free",OR($I50&lt;&gt;"",$J50&lt;&gt;"")),"Review: discount fields",IF(OR(AND($H50="Percentage",$J50&lt;&gt;""),AND($H50="Fixed Monthly",$I50&lt;&gt;"")),"Review: discount fields",IF(AND($H50="First Month Free",$K50&lt;&gt;1),"Review: discount period",IF(AND($E50&lt;&gt;"",$O50&lt;&gt;"",$O50&lt;$E50),"Review: start date",IF($L50="Pending Review","Review: eligibility",IF(AND($L50="Eligible",$M50&lt;&gt;"Approved"),"Review: approval",IF(AND($L50="Not Eligible",$M50="Approved"),"Review: eligibility conflict",IF(AND($M50="Approved",$N50=""),"Review: approval owner",IF(AND($R50="Active",$T50=""),"Review: set due date",IF(AND($R50="Active",$Q50&lt;&gt;"",TODAY()&gt;=$Q50),"Review: convert to full rate",IF(AND($R50="Active",$T50&lt;&gt;"",TODAY()&gt;$T50),"Review: overdue","OK"))))))))))))))))</f>
        <v/>
      </c>
      <c r="W50" s="19" t="n"/>
    </row>
    <row r="51">
      <c r="A51" s="16" t="n"/>
      <c r="B51" s="16" t="n"/>
      <c r="C51" s="16" t="n"/>
      <c r="D51" s="33" t="n"/>
      <c r="E51" s="34" t="n"/>
      <c r="F51" s="19" t="n"/>
      <c r="G51" s="20" t="n"/>
      <c r="H51" s="16" t="n"/>
      <c r="I51" s="21" t="n"/>
      <c r="J51" s="20" t="n"/>
      <c r="K51" s="22" t="n"/>
      <c r="L51" s="16" t="n"/>
      <c r="M51" s="16" t="n"/>
      <c r="N51" s="16" t="n"/>
      <c r="O51" s="34" t="n"/>
      <c r="P51" s="35">
        <f>IF(OR($A51="",$O51="",$K51=""),"",IFERROR(EDATE($O51,$K51)-1,""))</f>
        <v/>
      </c>
      <c r="Q51" s="35">
        <f>IF($P51="","",IFERROR($P51+1,""))</f>
        <v/>
      </c>
      <c r="R51" s="16" t="n"/>
      <c r="S51" s="11">
        <f>IF($A51="","",IFERROR(IF(OR($G51="",$H51="",$K51=""),"",IF($H51="Percentage",IF($I51="","",MIN($G51*$I51,$G51)*$K51),IF($H51="Fixed Monthly",IF($J51="","",MIN($J51,$G51)*$K51),IF($H51="First Month Free",$G51,"")))),""))</f>
        <v/>
      </c>
      <c r="T51" s="34" t="n"/>
      <c r="U51" s="11">
        <f>IF(OR($A51="",$G51="",$K51="",$S51=""),"",IFERROR(MAX($G51*$K51-$S51,0),""))</f>
        <v/>
      </c>
      <c r="V51" s="24">
        <f>IF($A51="","",IF(OR($B51="",$C51="",$D51="",$E51="",$F51="",$G51="",$H51="",$K51="",$L51="",$M51="",$O51="",$R51=""),"Review: incomplete",IF(COUNTIF($A$5:$A$204,$A51)&gt;1,"Review: duplicate ID",IF(AND($H51="Percentage",$I51=""),"Review: incomplete",IF(AND($H51="Fixed Monthly",$J51=""),"Review: incomplete",IF(AND($H51="First Month Free",OR($I51&lt;&gt;"",$J51&lt;&gt;"")),"Review: discount fields",IF(OR(AND($H51="Percentage",$J51&lt;&gt;""),AND($H51="Fixed Monthly",$I51&lt;&gt;"")),"Review: discount fields",IF(AND($H51="First Month Free",$K51&lt;&gt;1),"Review: discount period",IF(AND($E51&lt;&gt;"",$O51&lt;&gt;"",$O51&lt;$E51),"Review: start date",IF($L51="Pending Review","Review: eligibility",IF(AND($L51="Eligible",$M51&lt;&gt;"Approved"),"Review: approval",IF(AND($L51="Not Eligible",$M51="Approved"),"Review: eligibility conflict",IF(AND($M51="Approved",$N51=""),"Review: approval owner",IF(AND($R51="Active",$T51=""),"Review: set due date",IF(AND($R51="Active",$Q51&lt;&gt;"",TODAY()&gt;=$Q51),"Review: convert to full rate",IF(AND($R51="Active",$T51&lt;&gt;"",TODAY()&gt;$T51),"Review: overdue","OK"))))))))))))))))</f>
        <v/>
      </c>
      <c r="W51" s="19" t="n"/>
    </row>
    <row r="52">
      <c r="A52" s="16" t="n"/>
      <c r="B52" s="16" t="n"/>
      <c r="C52" s="16" t="n"/>
      <c r="D52" s="33" t="n"/>
      <c r="E52" s="34" t="n"/>
      <c r="F52" s="19" t="n"/>
      <c r="G52" s="20" t="n"/>
      <c r="H52" s="16" t="n"/>
      <c r="I52" s="21" t="n"/>
      <c r="J52" s="20" t="n"/>
      <c r="K52" s="22" t="n"/>
      <c r="L52" s="16" t="n"/>
      <c r="M52" s="16" t="n"/>
      <c r="N52" s="16" t="n"/>
      <c r="O52" s="34" t="n"/>
      <c r="P52" s="36">
        <f>IF(OR($A52="",$O52="",$K52=""),"",IFERROR(EDATE($O52,$K52)-1,""))</f>
        <v/>
      </c>
      <c r="Q52" s="36">
        <f>IF($P52="","",IFERROR($P52+1,""))</f>
        <v/>
      </c>
      <c r="R52" s="16" t="n"/>
      <c r="S52" s="14">
        <f>IF($A52="","",IFERROR(IF(OR($G52="",$H52="",$K52=""),"",IF($H52="Percentage",IF($I52="","",MIN($G52*$I52,$G52)*$K52),IF($H52="Fixed Monthly",IF($J52="","",MIN($J52,$G52)*$K52),IF($H52="First Month Free",$G52,"")))),""))</f>
        <v/>
      </c>
      <c r="T52" s="34" t="n"/>
      <c r="U52" s="14">
        <f>IF(OR($A52="",$G52="",$K52="",$S52=""),"",IFERROR(MAX($G52*$K52-$S52,0),""))</f>
        <v/>
      </c>
      <c r="V52" s="26">
        <f>IF($A52="","",IF(OR($B52="",$C52="",$D52="",$E52="",$F52="",$G52="",$H52="",$K52="",$L52="",$M52="",$O52="",$R52=""),"Review: incomplete",IF(COUNTIF($A$5:$A$204,$A52)&gt;1,"Review: duplicate ID",IF(AND($H52="Percentage",$I52=""),"Review: incomplete",IF(AND($H52="Fixed Monthly",$J52=""),"Review: incomplete",IF(AND($H52="First Month Free",OR($I52&lt;&gt;"",$J52&lt;&gt;"")),"Review: discount fields",IF(OR(AND($H52="Percentage",$J52&lt;&gt;""),AND($H52="Fixed Monthly",$I52&lt;&gt;"")),"Review: discount fields",IF(AND($H52="First Month Free",$K52&lt;&gt;1),"Review: discount period",IF(AND($E52&lt;&gt;"",$O52&lt;&gt;"",$O52&lt;$E52),"Review: start date",IF($L52="Pending Review","Review: eligibility",IF(AND($L52="Eligible",$M52&lt;&gt;"Approved"),"Review: approval",IF(AND($L52="Not Eligible",$M52="Approved"),"Review: eligibility conflict",IF(AND($M52="Approved",$N52=""),"Review: approval owner",IF(AND($R52="Active",$T52=""),"Review: set due date",IF(AND($R52="Active",$Q52&lt;&gt;"",TODAY()&gt;=$Q52),"Review: convert to full rate",IF(AND($R52="Active",$T52&lt;&gt;"",TODAY()&gt;$T52),"Review: overdue","OK"))))))))))))))))</f>
        <v/>
      </c>
      <c r="W52" s="19" t="n"/>
    </row>
    <row r="53">
      <c r="A53" s="16" t="n"/>
      <c r="B53" s="16" t="n"/>
      <c r="C53" s="16" t="n"/>
      <c r="D53" s="33" t="n"/>
      <c r="E53" s="34" t="n"/>
      <c r="F53" s="19" t="n"/>
      <c r="G53" s="20" t="n"/>
      <c r="H53" s="16" t="n"/>
      <c r="I53" s="21" t="n"/>
      <c r="J53" s="20" t="n"/>
      <c r="K53" s="22" t="n"/>
      <c r="L53" s="16" t="n"/>
      <c r="M53" s="16" t="n"/>
      <c r="N53" s="16" t="n"/>
      <c r="O53" s="34" t="n"/>
      <c r="P53" s="35">
        <f>IF(OR($A53="",$O53="",$K53=""),"",IFERROR(EDATE($O53,$K53)-1,""))</f>
        <v/>
      </c>
      <c r="Q53" s="35">
        <f>IF($P53="","",IFERROR($P53+1,""))</f>
        <v/>
      </c>
      <c r="R53" s="16" t="n"/>
      <c r="S53" s="11">
        <f>IF($A53="","",IFERROR(IF(OR($G53="",$H53="",$K53=""),"",IF($H53="Percentage",IF($I53="","",MIN($G53*$I53,$G53)*$K53),IF($H53="Fixed Monthly",IF($J53="","",MIN($J53,$G53)*$K53),IF($H53="First Month Free",$G53,"")))),""))</f>
        <v/>
      </c>
      <c r="T53" s="34" t="n"/>
      <c r="U53" s="11">
        <f>IF(OR($A53="",$G53="",$K53="",$S53=""),"",IFERROR(MAX($G53*$K53-$S53,0),""))</f>
        <v/>
      </c>
      <c r="V53" s="24">
        <f>IF($A53="","",IF(OR($B53="",$C53="",$D53="",$E53="",$F53="",$G53="",$H53="",$K53="",$L53="",$M53="",$O53="",$R53=""),"Review: incomplete",IF(COUNTIF($A$5:$A$204,$A53)&gt;1,"Review: duplicate ID",IF(AND($H53="Percentage",$I53=""),"Review: incomplete",IF(AND($H53="Fixed Monthly",$J53=""),"Review: incomplete",IF(AND($H53="First Month Free",OR($I53&lt;&gt;"",$J53&lt;&gt;"")),"Review: discount fields",IF(OR(AND($H53="Percentage",$J53&lt;&gt;""),AND($H53="Fixed Monthly",$I53&lt;&gt;"")),"Review: discount fields",IF(AND($H53="First Month Free",$K53&lt;&gt;1),"Review: discount period",IF(AND($E53&lt;&gt;"",$O53&lt;&gt;"",$O53&lt;$E53),"Review: start date",IF($L53="Pending Review","Review: eligibility",IF(AND($L53="Eligible",$M53&lt;&gt;"Approved"),"Review: approval",IF(AND($L53="Not Eligible",$M53="Approved"),"Review: eligibility conflict",IF(AND($M53="Approved",$N53=""),"Review: approval owner",IF(AND($R53="Active",$T53=""),"Review: set due date",IF(AND($R53="Active",$Q53&lt;&gt;"",TODAY()&gt;=$Q53),"Review: convert to full rate",IF(AND($R53="Active",$T53&lt;&gt;"",TODAY()&gt;$T53),"Review: overdue","OK"))))))))))))))))</f>
        <v/>
      </c>
      <c r="W53" s="19" t="n"/>
    </row>
    <row r="54">
      <c r="A54" s="16" t="n"/>
      <c r="B54" s="16" t="n"/>
      <c r="C54" s="16" t="n"/>
      <c r="D54" s="33" t="n"/>
      <c r="E54" s="34" t="n"/>
      <c r="F54" s="19" t="n"/>
      <c r="G54" s="20" t="n"/>
      <c r="H54" s="16" t="n"/>
      <c r="I54" s="21" t="n"/>
      <c r="J54" s="20" t="n"/>
      <c r="K54" s="22" t="n"/>
      <c r="L54" s="16" t="n"/>
      <c r="M54" s="16" t="n"/>
      <c r="N54" s="16" t="n"/>
      <c r="O54" s="34" t="n"/>
      <c r="P54" s="36">
        <f>IF(OR($A54="",$O54="",$K54=""),"",IFERROR(EDATE($O54,$K54)-1,""))</f>
        <v/>
      </c>
      <c r="Q54" s="36">
        <f>IF($P54="","",IFERROR($P54+1,""))</f>
        <v/>
      </c>
      <c r="R54" s="16" t="n"/>
      <c r="S54" s="14">
        <f>IF($A54="","",IFERROR(IF(OR($G54="",$H54="",$K54=""),"",IF($H54="Percentage",IF($I54="","",MIN($G54*$I54,$G54)*$K54),IF($H54="Fixed Monthly",IF($J54="","",MIN($J54,$G54)*$K54),IF($H54="First Month Free",$G54,"")))),""))</f>
        <v/>
      </c>
      <c r="T54" s="34" t="n"/>
      <c r="U54" s="14">
        <f>IF(OR($A54="",$G54="",$K54="",$S54=""),"",IFERROR(MAX($G54*$K54-$S54,0),""))</f>
        <v/>
      </c>
      <c r="V54" s="26">
        <f>IF($A54="","",IF(OR($B54="",$C54="",$D54="",$E54="",$F54="",$G54="",$H54="",$K54="",$L54="",$M54="",$O54="",$R54=""),"Review: incomplete",IF(COUNTIF($A$5:$A$204,$A54)&gt;1,"Review: duplicate ID",IF(AND($H54="Percentage",$I54=""),"Review: incomplete",IF(AND($H54="Fixed Monthly",$J54=""),"Review: incomplete",IF(AND($H54="First Month Free",OR($I54&lt;&gt;"",$J54&lt;&gt;"")),"Review: discount fields",IF(OR(AND($H54="Percentage",$J54&lt;&gt;""),AND($H54="Fixed Monthly",$I54&lt;&gt;"")),"Review: discount fields",IF(AND($H54="First Month Free",$K54&lt;&gt;1),"Review: discount period",IF(AND($E54&lt;&gt;"",$O54&lt;&gt;"",$O54&lt;$E54),"Review: start date",IF($L54="Pending Review","Review: eligibility",IF(AND($L54="Eligible",$M54&lt;&gt;"Approved"),"Review: approval",IF(AND($L54="Not Eligible",$M54="Approved"),"Review: eligibility conflict",IF(AND($M54="Approved",$N54=""),"Review: approval owner",IF(AND($R54="Active",$T54=""),"Review: set due date",IF(AND($R54="Active",$Q54&lt;&gt;"",TODAY()&gt;=$Q54),"Review: convert to full rate",IF(AND($R54="Active",$T54&lt;&gt;"",TODAY()&gt;$T54),"Review: overdue","OK"))))))))))))))))</f>
        <v/>
      </c>
      <c r="W54" s="19" t="n"/>
    </row>
    <row r="55">
      <c r="A55" s="16" t="n"/>
      <c r="B55" s="16" t="n"/>
      <c r="C55" s="16" t="n"/>
      <c r="D55" s="33" t="n"/>
      <c r="E55" s="34" t="n"/>
      <c r="F55" s="19" t="n"/>
      <c r="G55" s="20" t="n"/>
      <c r="H55" s="16" t="n"/>
      <c r="I55" s="21" t="n"/>
      <c r="J55" s="20" t="n"/>
      <c r="K55" s="22" t="n"/>
      <c r="L55" s="16" t="n"/>
      <c r="M55" s="16" t="n"/>
      <c r="N55" s="16" t="n"/>
      <c r="O55" s="34" t="n"/>
      <c r="P55" s="35">
        <f>IF(OR($A55="",$O55="",$K55=""),"",IFERROR(EDATE($O55,$K55)-1,""))</f>
        <v/>
      </c>
      <c r="Q55" s="35">
        <f>IF($P55="","",IFERROR($P55+1,""))</f>
        <v/>
      </c>
      <c r="R55" s="16" t="n"/>
      <c r="S55" s="11">
        <f>IF($A55="","",IFERROR(IF(OR($G55="",$H55="",$K55=""),"",IF($H55="Percentage",IF($I55="","",MIN($G55*$I55,$G55)*$K55),IF($H55="Fixed Monthly",IF($J55="","",MIN($J55,$G55)*$K55),IF($H55="First Month Free",$G55,"")))),""))</f>
        <v/>
      </c>
      <c r="T55" s="34" t="n"/>
      <c r="U55" s="11">
        <f>IF(OR($A55="",$G55="",$K55="",$S55=""),"",IFERROR(MAX($G55*$K55-$S55,0),""))</f>
        <v/>
      </c>
      <c r="V55" s="24">
        <f>IF($A55="","",IF(OR($B55="",$C55="",$D55="",$E55="",$F55="",$G55="",$H55="",$K55="",$L55="",$M55="",$O55="",$R55=""),"Review: incomplete",IF(COUNTIF($A$5:$A$204,$A55)&gt;1,"Review: duplicate ID",IF(AND($H55="Percentage",$I55=""),"Review: incomplete",IF(AND($H55="Fixed Monthly",$J55=""),"Review: incomplete",IF(AND($H55="First Month Free",OR($I55&lt;&gt;"",$J55&lt;&gt;"")),"Review: discount fields",IF(OR(AND($H55="Percentage",$J55&lt;&gt;""),AND($H55="Fixed Monthly",$I55&lt;&gt;"")),"Review: discount fields",IF(AND($H55="First Month Free",$K55&lt;&gt;1),"Review: discount period",IF(AND($E55&lt;&gt;"",$O55&lt;&gt;"",$O55&lt;$E55),"Review: start date",IF($L55="Pending Review","Review: eligibility",IF(AND($L55="Eligible",$M55&lt;&gt;"Approved"),"Review: approval",IF(AND($L55="Not Eligible",$M55="Approved"),"Review: eligibility conflict",IF(AND($M55="Approved",$N55=""),"Review: approval owner",IF(AND($R55="Active",$T55=""),"Review: set due date",IF(AND($R55="Active",$Q55&lt;&gt;"",TODAY()&gt;=$Q55),"Review: convert to full rate",IF(AND($R55="Active",$T55&lt;&gt;"",TODAY()&gt;$T55),"Review: overdue","OK"))))))))))))))))</f>
        <v/>
      </c>
      <c r="W55" s="19" t="n"/>
    </row>
    <row r="56">
      <c r="A56" s="16" t="n"/>
      <c r="B56" s="16" t="n"/>
      <c r="C56" s="16" t="n"/>
      <c r="D56" s="33" t="n"/>
      <c r="E56" s="34" t="n"/>
      <c r="F56" s="19" t="n"/>
      <c r="G56" s="20" t="n"/>
      <c r="H56" s="16" t="n"/>
      <c r="I56" s="21" t="n"/>
      <c r="J56" s="20" t="n"/>
      <c r="K56" s="22" t="n"/>
      <c r="L56" s="16" t="n"/>
      <c r="M56" s="16" t="n"/>
      <c r="N56" s="16" t="n"/>
      <c r="O56" s="34" t="n"/>
      <c r="P56" s="36">
        <f>IF(OR($A56="",$O56="",$K56=""),"",IFERROR(EDATE($O56,$K56)-1,""))</f>
        <v/>
      </c>
      <c r="Q56" s="36">
        <f>IF($P56="","",IFERROR($P56+1,""))</f>
        <v/>
      </c>
      <c r="R56" s="16" t="n"/>
      <c r="S56" s="14">
        <f>IF($A56="","",IFERROR(IF(OR($G56="",$H56="",$K56=""),"",IF($H56="Percentage",IF($I56="","",MIN($G56*$I56,$G56)*$K56),IF($H56="Fixed Monthly",IF($J56="","",MIN($J56,$G56)*$K56),IF($H56="First Month Free",$G56,"")))),""))</f>
        <v/>
      </c>
      <c r="T56" s="34" t="n"/>
      <c r="U56" s="14">
        <f>IF(OR($A56="",$G56="",$K56="",$S56=""),"",IFERROR(MAX($G56*$K56-$S56,0),""))</f>
        <v/>
      </c>
      <c r="V56" s="26">
        <f>IF($A56="","",IF(OR($B56="",$C56="",$D56="",$E56="",$F56="",$G56="",$H56="",$K56="",$L56="",$M56="",$O56="",$R56=""),"Review: incomplete",IF(COUNTIF($A$5:$A$204,$A56)&gt;1,"Review: duplicate ID",IF(AND($H56="Percentage",$I56=""),"Review: incomplete",IF(AND($H56="Fixed Monthly",$J56=""),"Review: incomplete",IF(AND($H56="First Month Free",OR($I56&lt;&gt;"",$J56&lt;&gt;"")),"Review: discount fields",IF(OR(AND($H56="Percentage",$J56&lt;&gt;""),AND($H56="Fixed Monthly",$I56&lt;&gt;"")),"Review: discount fields",IF(AND($H56="First Month Free",$K56&lt;&gt;1),"Review: discount period",IF(AND($E56&lt;&gt;"",$O56&lt;&gt;"",$O56&lt;$E56),"Review: start date",IF($L56="Pending Review","Review: eligibility",IF(AND($L56="Eligible",$M56&lt;&gt;"Approved"),"Review: approval",IF(AND($L56="Not Eligible",$M56="Approved"),"Review: eligibility conflict",IF(AND($M56="Approved",$N56=""),"Review: approval owner",IF(AND($R56="Active",$T56=""),"Review: set due date",IF(AND($R56="Active",$Q56&lt;&gt;"",TODAY()&gt;=$Q56),"Review: convert to full rate",IF(AND($R56="Active",$T56&lt;&gt;"",TODAY()&gt;$T56),"Review: overdue","OK"))))))))))))))))</f>
        <v/>
      </c>
      <c r="W56" s="19" t="n"/>
    </row>
    <row r="57">
      <c r="A57" s="16" t="n"/>
      <c r="B57" s="16" t="n"/>
      <c r="C57" s="16" t="n"/>
      <c r="D57" s="33" t="n"/>
      <c r="E57" s="34" t="n"/>
      <c r="F57" s="19" t="n"/>
      <c r="G57" s="20" t="n"/>
      <c r="H57" s="16" t="n"/>
      <c r="I57" s="21" t="n"/>
      <c r="J57" s="20" t="n"/>
      <c r="K57" s="22" t="n"/>
      <c r="L57" s="16" t="n"/>
      <c r="M57" s="16" t="n"/>
      <c r="N57" s="16" t="n"/>
      <c r="O57" s="34" t="n"/>
      <c r="P57" s="35">
        <f>IF(OR($A57="",$O57="",$K57=""),"",IFERROR(EDATE($O57,$K57)-1,""))</f>
        <v/>
      </c>
      <c r="Q57" s="35">
        <f>IF($P57="","",IFERROR($P57+1,""))</f>
        <v/>
      </c>
      <c r="R57" s="16" t="n"/>
      <c r="S57" s="11">
        <f>IF($A57="","",IFERROR(IF(OR($G57="",$H57="",$K57=""),"",IF($H57="Percentage",IF($I57="","",MIN($G57*$I57,$G57)*$K57),IF($H57="Fixed Monthly",IF($J57="","",MIN($J57,$G57)*$K57),IF($H57="First Month Free",$G57,"")))),""))</f>
        <v/>
      </c>
      <c r="T57" s="34" t="n"/>
      <c r="U57" s="11">
        <f>IF(OR($A57="",$G57="",$K57="",$S57=""),"",IFERROR(MAX($G57*$K57-$S57,0),""))</f>
        <v/>
      </c>
      <c r="V57" s="24">
        <f>IF($A57="","",IF(OR($B57="",$C57="",$D57="",$E57="",$F57="",$G57="",$H57="",$K57="",$L57="",$M57="",$O57="",$R57=""),"Review: incomplete",IF(COUNTIF($A$5:$A$204,$A57)&gt;1,"Review: duplicate ID",IF(AND($H57="Percentage",$I57=""),"Review: incomplete",IF(AND($H57="Fixed Monthly",$J57=""),"Review: incomplete",IF(AND($H57="First Month Free",OR($I57&lt;&gt;"",$J57&lt;&gt;"")),"Review: discount fields",IF(OR(AND($H57="Percentage",$J57&lt;&gt;""),AND($H57="Fixed Monthly",$I57&lt;&gt;"")),"Review: discount fields",IF(AND($H57="First Month Free",$K57&lt;&gt;1),"Review: discount period",IF(AND($E57&lt;&gt;"",$O57&lt;&gt;"",$O57&lt;$E57),"Review: start date",IF($L57="Pending Review","Review: eligibility",IF(AND($L57="Eligible",$M57&lt;&gt;"Approved"),"Review: approval",IF(AND($L57="Not Eligible",$M57="Approved"),"Review: eligibility conflict",IF(AND($M57="Approved",$N57=""),"Review: approval owner",IF(AND($R57="Active",$T57=""),"Review: set due date",IF(AND($R57="Active",$Q57&lt;&gt;"",TODAY()&gt;=$Q57),"Review: convert to full rate",IF(AND($R57="Active",$T57&lt;&gt;"",TODAY()&gt;$T57),"Review: overdue","OK"))))))))))))))))</f>
        <v/>
      </c>
      <c r="W57" s="19" t="n"/>
    </row>
    <row r="58">
      <c r="A58" s="16" t="n"/>
      <c r="B58" s="16" t="n"/>
      <c r="C58" s="16" t="n"/>
      <c r="D58" s="33" t="n"/>
      <c r="E58" s="34" t="n"/>
      <c r="F58" s="19" t="n"/>
      <c r="G58" s="20" t="n"/>
      <c r="H58" s="16" t="n"/>
      <c r="I58" s="21" t="n"/>
      <c r="J58" s="20" t="n"/>
      <c r="K58" s="22" t="n"/>
      <c r="L58" s="16" t="n"/>
      <c r="M58" s="16" t="n"/>
      <c r="N58" s="16" t="n"/>
      <c r="O58" s="34" t="n"/>
      <c r="P58" s="36">
        <f>IF(OR($A58="",$O58="",$K58=""),"",IFERROR(EDATE($O58,$K58)-1,""))</f>
        <v/>
      </c>
      <c r="Q58" s="36">
        <f>IF($P58="","",IFERROR($P58+1,""))</f>
        <v/>
      </c>
      <c r="R58" s="16" t="n"/>
      <c r="S58" s="14">
        <f>IF($A58="","",IFERROR(IF(OR($G58="",$H58="",$K58=""),"",IF($H58="Percentage",IF($I58="","",MIN($G58*$I58,$G58)*$K58),IF($H58="Fixed Monthly",IF($J58="","",MIN($J58,$G58)*$K58),IF($H58="First Month Free",$G58,"")))),""))</f>
        <v/>
      </c>
      <c r="T58" s="34" t="n"/>
      <c r="U58" s="14">
        <f>IF(OR($A58="",$G58="",$K58="",$S58=""),"",IFERROR(MAX($G58*$K58-$S58,0),""))</f>
        <v/>
      </c>
      <c r="V58" s="26">
        <f>IF($A58="","",IF(OR($B58="",$C58="",$D58="",$E58="",$F58="",$G58="",$H58="",$K58="",$L58="",$M58="",$O58="",$R58=""),"Review: incomplete",IF(COUNTIF($A$5:$A$204,$A58)&gt;1,"Review: duplicate ID",IF(AND($H58="Percentage",$I58=""),"Review: incomplete",IF(AND($H58="Fixed Monthly",$J58=""),"Review: incomplete",IF(AND($H58="First Month Free",OR($I58&lt;&gt;"",$J58&lt;&gt;"")),"Review: discount fields",IF(OR(AND($H58="Percentage",$J58&lt;&gt;""),AND($H58="Fixed Monthly",$I58&lt;&gt;"")),"Review: discount fields",IF(AND($H58="First Month Free",$K58&lt;&gt;1),"Review: discount period",IF(AND($E58&lt;&gt;"",$O58&lt;&gt;"",$O58&lt;$E58),"Review: start date",IF($L58="Pending Review","Review: eligibility",IF(AND($L58="Eligible",$M58&lt;&gt;"Approved"),"Review: approval",IF(AND($L58="Not Eligible",$M58="Approved"),"Review: eligibility conflict",IF(AND($M58="Approved",$N58=""),"Review: approval owner",IF(AND($R58="Active",$T58=""),"Review: set due date",IF(AND($R58="Active",$Q58&lt;&gt;"",TODAY()&gt;=$Q58),"Review: convert to full rate",IF(AND($R58="Active",$T58&lt;&gt;"",TODAY()&gt;$T58),"Review: overdue","OK"))))))))))))))))</f>
        <v/>
      </c>
      <c r="W58" s="19" t="n"/>
    </row>
    <row r="59">
      <c r="A59" s="16" t="n"/>
      <c r="B59" s="16" t="n"/>
      <c r="C59" s="16" t="n"/>
      <c r="D59" s="33" t="n"/>
      <c r="E59" s="34" t="n"/>
      <c r="F59" s="19" t="n"/>
      <c r="G59" s="20" t="n"/>
      <c r="H59" s="16" t="n"/>
      <c r="I59" s="21" t="n"/>
      <c r="J59" s="20" t="n"/>
      <c r="K59" s="22" t="n"/>
      <c r="L59" s="16" t="n"/>
      <c r="M59" s="16" t="n"/>
      <c r="N59" s="16" t="n"/>
      <c r="O59" s="34" t="n"/>
      <c r="P59" s="35">
        <f>IF(OR($A59="",$O59="",$K59=""),"",IFERROR(EDATE($O59,$K59)-1,""))</f>
        <v/>
      </c>
      <c r="Q59" s="35">
        <f>IF($P59="","",IFERROR($P59+1,""))</f>
        <v/>
      </c>
      <c r="R59" s="16" t="n"/>
      <c r="S59" s="11">
        <f>IF($A59="","",IFERROR(IF(OR($G59="",$H59="",$K59=""),"",IF($H59="Percentage",IF($I59="","",MIN($G59*$I59,$G59)*$K59),IF($H59="Fixed Monthly",IF($J59="","",MIN($J59,$G59)*$K59),IF($H59="First Month Free",$G59,"")))),""))</f>
        <v/>
      </c>
      <c r="T59" s="34" t="n"/>
      <c r="U59" s="11">
        <f>IF(OR($A59="",$G59="",$K59="",$S59=""),"",IFERROR(MAX($G59*$K59-$S59,0),""))</f>
        <v/>
      </c>
      <c r="V59" s="24">
        <f>IF($A59="","",IF(OR($B59="",$C59="",$D59="",$E59="",$F59="",$G59="",$H59="",$K59="",$L59="",$M59="",$O59="",$R59=""),"Review: incomplete",IF(COUNTIF($A$5:$A$204,$A59)&gt;1,"Review: duplicate ID",IF(AND($H59="Percentage",$I59=""),"Review: incomplete",IF(AND($H59="Fixed Monthly",$J59=""),"Review: incomplete",IF(AND($H59="First Month Free",OR($I59&lt;&gt;"",$J59&lt;&gt;"")),"Review: discount fields",IF(OR(AND($H59="Percentage",$J59&lt;&gt;""),AND($H59="Fixed Monthly",$I59&lt;&gt;"")),"Review: discount fields",IF(AND($H59="First Month Free",$K59&lt;&gt;1),"Review: discount period",IF(AND($E59&lt;&gt;"",$O59&lt;&gt;"",$O59&lt;$E59),"Review: start date",IF($L59="Pending Review","Review: eligibility",IF(AND($L59="Eligible",$M59&lt;&gt;"Approved"),"Review: approval",IF(AND($L59="Not Eligible",$M59="Approved"),"Review: eligibility conflict",IF(AND($M59="Approved",$N59=""),"Review: approval owner",IF(AND($R59="Active",$T59=""),"Review: set due date",IF(AND($R59="Active",$Q59&lt;&gt;"",TODAY()&gt;=$Q59),"Review: convert to full rate",IF(AND($R59="Active",$T59&lt;&gt;"",TODAY()&gt;$T59),"Review: overdue","OK"))))))))))))))))</f>
        <v/>
      </c>
      <c r="W59" s="19" t="n"/>
    </row>
    <row r="60">
      <c r="A60" s="16" t="n"/>
      <c r="B60" s="16" t="n"/>
      <c r="C60" s="16" t="n"/>
      <c r="D60" s="33" t="n"/>
      <c r="E60" s="34" t="n"/>
      <c r="F60" s="19" t="n"/>
      <c r="G60" s="20" t="n"/>
      <c r="H60" s="16" t="n"/>
      <c r="I60" s="21" t="n"/>
      <c r="J60" s="20" t="n"/>
      <c r="K60" s="22" t="n"/>
      <c r="L60" s="16" t="n"/>
      <c r="M60" s="16" t="n"/>
      <c r="N60" s="16" t="n"/>
      <c r="O60" s="34" t="n"/>
      <c r="P60" s="36">
        <f>IF(OR($A60="",$O60="",$K60=""),"",IFERROR(EDATE($O60,$K60)-1,""))</f>
        <v/>
      </c>
      <c r="Q60" s="36">
        <f>IF($P60="","",IFERROR($P60+1,""))</f>
        <v/>
      </c>
      <c r="R60" s="16" t="n"/>
      <c r="S60" s="14">
        <f>IF($A60="","",IFERROR(IF(OR($G60="",$H60="",$K60=""),"",IF($H60="Percentage",IF($I60="","",MIN($G60*$I60,$G60)*$K60),IF($H60="Fixed Monthly",IF($J60="","",MIN($J60,$G60)*$K60),IF($H60="First Month Free",$G60,"")))),""))</f>
        <v/>
      </c>
      <c r="T60" s="34" t="n"/>
      <c r="U60" s="14">
        <f>IF(OR($A60="",$G60="",$K60="",$S60=""),"",IFERROR(MAX($G60*$K60-$S60,0),""))</f>
        <v/>
      </c>
      <c r="V60" s="26">
        <f>IF($A60="","",IF(OR($B60="",$C60="",$D60="",$E60="",$F60="",$G60="",$H60="",$K60="",$L60="",$M60="",$O60="",$R60=""),"Review: incomplete",IF(COUNTIF($A$5:$A$204,$A60)&gt;1,"Review: duplicate ID",IF(AND($H60="Percentage",$I60=""),"Review: incomplete",IF(AND($H60="Fixed Monthly",$J60=""),"Review: incomplete",IF(AND($H60="First Month Free",OR($I60&lt;&gt;"",$J60&lt;&gt;"")),"Review: discount fields",IF(OR(AND($H60="Percentage",$J60&lt;&gt;""),AND($H60="Fixed Monthly",$I60&lt;&gt;"")),"Review: discount fields",IF(AND($H60="First Month Free",$K60&lt;&gt;1),"Review: discount period",IF(AND($E60&lt;&gt;"",$O60&lt;&gt;"",$O60&lt;$E60),"Review: start date",IF($L60="Pending Review","Review: eligibility",IF(AND($L60="Eligible",$M60&lt;&gt;"Approved"),"Review: approval",IF(AND($L60="Not Eligible",$M60="Approved"),"Review: eligibility conflict",IF(AND($M60="Approved",$N60=""),"Review: approval owner",IF(AND($R60="Active",$T60=""),"Review: set due date",IF(AND($R60="Active",$Q60&lt;&gt;"",TODAY()&gt;=$Q60),"Review: convert to full rate",IF(AND($R60="Active",$T60&lt;&gt;"",TODAY()&gt;$T60),"Review: overdue","OK"))))))))))))))))</f>
        <v/>
      </c>
      <c r="W60" s="19" t="n"/>
    </row>
    <row r="61">
      <c r="A61" s="16" t="n"/>
      <c r="B61" s="16" t="n"/>
      <c r="C61" s="16" t="n"/>
      <c r="D61" s="33" t="n"/>
      <c r="E61" s="34" t="n"/>
      <c r="F61" s="19" t="n"/>
      <c r="G61" s="20" t="n"/>
      <c r="H61" s="16" t="n"/>
      <c r="I61" s="21" t="n"/>
      <c r="J61" s="20" t="n"/>
      <c r="K61" s="22" t="n"/>
      <c r="L61" s="16" t="n"/>
      <c r="M61" s="16" t="n"/>
      <c r="N61" s="16" t="n"/>
      <c r="O61" s="34" t="n"/>
      <c r="P61" s="35">
        <f>IF(OR($A61="",$O61="",$K61=""),"",IFERROR(EDATE($O61,$K61)-1,""))</f>
        <v/>
      </c>
      <c r="Q61" s="35">
        <f>IF($P61="","",IFERROR($P61+1,""))</f>
        <v/>
      </c>
      <c r="R61" s="16" t="n"/>
      <c r="S61" s="11">
        <f>IF($A61="","",IFERROR(IF(OR($G61="",$H61="",$K61=""),"",IF($H61="Percentage",IF($I61="","",MIN($G61*$I61,$G61)*$K61),IF($H61="Fixed Monthly",IF($J61="","",MIN($J61,$G61)*$K61),IF($H61="First Month Free",$G61,"")))),""))</f>
        <v/>
      </c>
      <c r="T61" s="34" t="n"/>
      <c r="U61" s="11">
        <f>IF(OR($A61="",$G61="",$K61="",$S61=""),"",IFERROR(MAX($G61*$K61-$S61,0),""))</f>
        <v/>
      </c>
      <c r="V61" s="24">
        <f>IF($A61="","",IF(OR($B61="",$C61="",$D61="",$E61="",$F61="",$G61="",$H61="",$K61="",$L61="",$M61="",$O61="",$R61=""),"Review: incomplete",IF(COUNTIF($A$5:$A$204,$A61)&gt;1,"Review: duplicate ID",IF(AND($H61="Percentage",$I61=""),"Review: incomplete",IF(AND($H61="Fixed Monthly",$J61=""),"Review: incomplete",IF(AND($H61="First Month Free",OR($I61&lt;&gt;"",$J61&lt;&gt;"")),"Review: discount fields",IF(OR(AND($H61="Percentage",$J61&lt;&gt;""),AND($H61="Fixed Monthly",$I61&lt;&gt;"")),"Review: discount fields",IF(AND($H61="First Month Free",$K61&lt;&gt;1),"Review: discount period",IF(AND($E61&lt;&gt;"",$O61&lt;&gt;"",$O61&lt;$E61),"Review: start date",IF($L61="Pending Review","Review: eligibility",IF(AND($L61="Eligible",$M61&lt;&gt;"Approved"),"Review: approval",IF(AND($L61="Not Eligible",$M61="Approved"),"Review: eligibility conflict",IF(AND($M61="Approved",$N61=""),"Review: approval owner",IF(AND($R61="Active",$T61=""),"Review: set due date",IF(AND($R61="Active",$Q61&lt;&gt;"",TODAY()&gt;=$Q61),"Review: convert to full rate",IF(AND($R61="Active",$T61&lt;&gt;"",TODAY()&gt;$T61),"Review: overdue","OK"))))))))))))))))</f>
        <v/>
      </c>
      <c r="W61" s="19" t="n"/>
    </row>
    <row r="62">
      <c r="A62" s="16" t="n"/>
      <c r="B62" s="16" t="n"/>
      <c r="C62" s="16" t="n"/>
      <c r="D62" s="33" t="n"/>
      <c r="E62" s="34" t="n"/>
      <c r="F62" s="19" t="n"/>
      <c r="G62" s="20" t="n"/>
      <c r="H62" s="16" t="n"/>
      <c r="I62" s="21" t="n"/>
      <c r="J62" s="20" t="n"/>
      <c r="K62" s="22" t="n"/>
      <c r="L62" s="16" t="n"/>
      <c r="M62" s="16" t="n"/>
      <c r="N62" s="16" t="n"/>
      <c r="O62" s="34" t="n"/>
      <c r="P62" s="36">
        <f>IF(OR($A62="",$O62="",$K62=""),"",IFERROR(EDATE($O62,$K62)-1,""))</f>
        <v/>
      </c>
      <c r="Q62" s="36">
        <f>IF($P62="","",IFERROR($P62+1,""))</f>
        <v/>
      </c>
      <c r="R62" s="16" t="n"/>
      <c r="S62" s="14">
        <f>IF($A62="","",IFERROR(IF(OR($G62="",$H62="",$K62=""),"",IF($H62="Percentage",IF($I62="","",MIN($G62*$I62,$G62)*$K62),IF($H62="Fixed Monthly",IF($J62="","",MIN($J62,$G62)*$K62),IF($H62="First Month Free",$G62,"")))),""))</f>
        <v/>
      </c>
      <c r="T62" s="34" t="n"/>
      <c r="U62" s="14">
        <f>IF(OR($A62="",$G62="",$K62="",$S62=""),"",IFERROR(MAX($G62*$K62-$S62,0),""))</f>
        <v/>
      </c>
      <c r="V62" s="26">
        <f>IF($A62="","",IF(OR($B62="",$C62="",$D62="",$E62="",$F62="",$G62="",$H62="",$K62="",$L62="",$M62="",$O62="",$R62=""),"Review: incomplete",IF(COUNTIF($A$5:$A$204,$A62)&gt;1,"Review: duplicate ID",IF(AND($H62="Percentage",$I62=""),"Review: incomplete",IF(AND($H62="Fixed Monthly",$J62=""),"Review: incomplete",IF(AND($H62="First Month Free",OR($I62&lt;&gt;"",$J62&lt;&gt;"")),"Review: discount fields",IF(OR(AND($H62="Percentage",$J62&lt;&gt;""),AND($H62="Fixed Monthly",$I62&lt;&gt;"")),"Review: discount fields",IF(AND($H62="First Month Free",$K62&lt;&gt;1),"Review: discount period",IF(AND($E62&lt;&gt;"",$O62&lt;&gt;"",$O62&lt;$E62),"Review: start date",IF($L62="Pending Review","Review: eligibility",IF(AND($L62="Eligible",$M62&lt;&gt;"Approved"),"Review: approval",IF(AND($L62="Not Eligible",$M62="Approved"),"Review: eligibility conflict",IF(AND($M62="Approved",$N62=""),"Review: approval owner",IF(AND($R62="Active",$T62=""),"Review: set due date",IF(AND($R62="Active",$Q62&lt;&gt;"",TODAY()&gt;=$Q62),"Review: convert to full rate",IF(AND($R62="Active",$T62&lt;&gt;"",TODAY()&gt;$T62),"Review: overdue","OK"))))))))))))))))</f>
        <v/>
      </c>
      <c r="W62" s="19" t="n"/>
    </row>
    <row r="63">
      <c r="A63" s="16" t="n"/>
      <c r="B63" s="16" t="n"/>
      <c r="C63" s="16" t="n"/>
      <c r="D63" s="33" t="n"/>
      <c r="E63" s="34" t="n"/>
      <c r="F63" s="19" t="n"/>
      <c r="G63" s="20" t="n"/>
      <c r="H63" s="16" t="n"/>
      <c r="I63" s="21" t="n"/>
      <c r="J63" s="20" t="n"/>
      <c r="K63" s="22" t="n"/>
      <c r="L63" s="16" t="n"/>
      <c r="M63" s="16" t="n"/>
      <c r="N63" s="16" t="n"/>
      <c r="O63" s="34" t="n"/>
      <c r="P63" s="35">
        <f>IF(OR($A63="",$O63="",$K63=""),"",IFERROR(EDATE($O63,$K63)-1,""))</f>
        <v/>
      </c>
      <c r="Q63" s="35">
        <f>IF($P63="","",IFERROR($P63+1,""))</f>
        <v/>
      </c>
      <c r="R63" s="16" t="n"/>
      <c r="S63" s="11">
        <f>IF($A63="","",IFERROR(IF(OR($G63="",$H63="",$K63=""),"",IF($H63="Percentage",IF($I63="","",MIN($G63*$I63,$G63)*$K63),IF($H63="Fixed Monthly",IF($J63="","",MIN($J63,$G63)*$K63),IF($H63="First Month Free",$G63,"")))),""))</f>
        <v/>
      </c>
      <c r="T63" s="34" t="n"/>
      <c r="U63" s="11">
        <f>IF(OR($A63="",$G63="",$K63="",$S63=""),"",IFERROR(MAX($G63*$K63-$S63,0),""))</f>
        <v/>
      </c>
      <c r="V63" s="24">
        <f>IF($A63="","",IF(OR($B63="",$C63="",$D63="",$E63="",$F63="",$G63="",$H63="",$K63="",$L63="",$M63="",$O63="",$R63=""),"Review: incomplete",IF(COUNTIF($A$5:$A$204,$A63)&gt;1,"Review: duplicate ID",IF(AND($H63="Percentage",$I63=""),"Review: incomplete",IF(AND($H63="Fixed Monthly",$J63=""),"Review: incomplete",IF(AND($H63="First Month Free",OR($I63&lt;&gt;"",$J63&lt;&gt;"")),"Review: discount fields",IF(OR(AND($H63="Percentage",$J63&lt;&gt;""),AND($H63="Fixed Monthly",$I63&lt;&gt;"")),"Review: discount fields",IF(AND($H63="First Month Free",$K63&lt;&gt;1),"Review: discount period",IF(AND($E63&lt;&gt;"",$O63&lt;&gt;"",$O63&lt;$E63),"Review: start date",IF($L63="Pending Review","Review: eligibility",IF(AND($L63="Eligible",$M63&lt;&gt;"Approved"),"Review: approval",IF(AND($L63="Not Eligible",$M63="Approved"),"Review: eligibility conflict",IF(AND($M63="Approved",$N63=""),"Review: approval owner",IF(AND($R63="Active",$T63=""),"Review: set due date",IF(AND($R63="Active",$Q63&lt;&gt;"",TODAY()&gt;=$Q63),"Review: convert to full rate",IF(AND($R63="Active",$T63&lt;&gt;"",TODAY()&gt;$T63),"Review: overdue","OK"))))))))))))))))</f>
        <v/>
      </c>
      <c r="W63" s="19" t="n"/>
    </row>
    <row r="64">
      <c r="A64" s="16" t="n"/>
      <c r="B64" s="16" t="n"/>
      <c r="C64" s="16" t="n"/>
      <c r="D64" s="33" t="n"/>
      <c r="E64" s="34" t="n"/>
      <c r="F64" s="19" t="n"/>
      <c r="G64" s="20" t="n"/>
      <c r="H64" s="16" t="n"/>
      <c r="I64" s="21" t="n"/>
      <c r="J64" s="20" t="n"/>
      <c r="K64" s="22" t="n"/>
      <c r="L64" s="16" t="n"/>
      <c r="M64" s="16" t="n"/>
      <c r="N64" s="16" t="n"/>
      <c r="O64" s="34" t="n"/>
      <c r="P64" s="36">
        <f>IF(OR($A64="",$O64="",$K64=""),"",IFERROR(EDATE($O64,$K64)-1,""))</f>
        <v/>
      </c>
      <c r="Q64" s="36">
        <f>IF($P64="","",IFERROR($P64+1,""))</f>
        <v/>
      </c>
      <c r="R64" s="16" t="n"/>
      <c r="S64" s="14">
        <f>IF($A64="","",IFERROR(IF(OR($G64="",$H64="",$K64=""),"",IF($H64="Percentage",IF($I64="","",MIN($G64*$I64,$G64)*$K64),IF($H64="Fixed Monthly",IF($J64="","",MIN($J64,$G64)*$K64),IF($H64="First Month Free",$G64,"")))),""))</f>
        <v/>
      </c>
      <c r="T64" s="34" t="n"/>
      <c r="U64" s="14">
        <f>IF(OR($A64="",$G64="",$K64="",$S64=""),"",IFERROR(MAX($G64*$K64-$S64,0),""))</f>
        <v/>
      </c>
      <c r="V64" s="26">
        <f>IF($A64="","",IF(OR($B64="",$C64="",$D64="",$E64="",$F64="",$G64="",$H64="",$K64="",$L64="",$M64="",$O64="",$R64=""),"Review: incomplete",IF(COUNTIF($A$5:$A$204,$A64)&gt;1,"Review: duplicate ID",IF(AND($H64="Percentage",$I64=""),"Review: incomplete",IF(AND($H64="Fixed Monthly",$J64=""),"Review: incomplete",IF(AND($H64="First Month Free",OR($I64&lt;&gt;"",$J64&lt;&gt;"")),"Review: discount fields",IF(OR(AND($H64="Percentage",$J64&lt;&gt;""),AND($H64="Fixed Monthly",$I64&lt;&gt;"")),"Review: discount fields",IF(AND($H64="First Month Free",$K64&lt;&gt;1),"Review: discount period",IF(AND($E64&lt;&gt;"",$O64&lt;&gt;"",$O64&lt;$E64),"Review: start date",IF($L64="Pending Review","Review: eligibility",IF(AND($L64="Eligible",$M64&lt;&gt;"Approved"),"Review: approval",IF(AND($L64="Not Eligible",$M64="Approved"),"Review: eligibility conflict",IF(AND($M64="Approved",$N64=""),"Review: approval owner",IF(AND($R64="Active",$T64=""),"Review: set due date",IF(AND($R64="Active",$Q64&lt;&gt;"",TODAY()&gt;=$Q64),"Review: convert to full rate",IF(AND($R64="Active",$T64&lt;&gt;"",TODAY()&gt;$T64),"Review: overdue","OK"))))))))))))))))</f>
        <v/>
      </c>
      <c r="W64" s="19" t="n"/>
    </row>
    <row r="65">
      <c r="A65" s="16" t="n"/>
      <c r="B65" s="16" t="n"/>
      <c r="C65" s="16" t="n"/>
      <c r="D65" s="33" t="n"/>
      <c r="E65" s="34" t="n"/>
      <c r="F65" s="19" t="n"/>
      <c r="G65" s="20" t="n"/>
      <c r="H65" s="16" t="n"/>
      <c r="I65" s="21" t="n"/>
      <c r="J65" s="20" t="n"/>
      <c r="K65" s="22" t="n"/>
      <c r="L65" s="16" t="n"/>
      <c r="M65" s="16" t="n"/>
      <c r="N65" s="16" t="n"/>
      <c r="O65" s="34" t="n"/>
      <c r="P65" s="35">
        <f>IF(OR($A65="",$O65="",$K65=""),"",IFERROR(EDATE($O65,$K65)-1,""))</f>
        <v/>
      </c>
      <c r="Q65" s="35">
        <f>IF($P65="","",IFERROR($P65+1,""))</f>
        <v/>
      </c>
      <c r="R65" s="16" t="n"/>
      <c r="S65" s="11">
        <f>IF($A65="","",IFERROR(IF(OR($G65="",$H65="",$K65=""),"",IF($H65="Percentage",IF($I65="","",MIN($G65*$I65,$G65)*$K65),IF($H65="Fixed Monthly",IF($J65="","",MIN($J65,$G65)*$K65),IF($H65="First Month Free",$G65,"")))),""))</f>
        <v/>
      </c>
      <c r="T65" s="34" t="n"/>
      <c r="U65" s="11">
        <f>IF(OR($A65="",$G65="",$K65="",$S65=""),"",IFERROR(MAX($G65*$K65-$S65,0),""))</f>
        <v/>
      </c>
      <c r="V65" s="24">
        <f>IF($A65="","",IF(OR($B65="",$C65="",$D65="",$E65="",$F65="",$G65="",$H65="",$K65="",$L65="",$M65="",$O65="",$R65=""),"Review: incomplete",IF(COUNTIF($A$5:$A$204,$A65)&gt;1,"Review: duplicate ID",IF(AND($H65="Percentage",$I65=""),"Review: incomplete",IF(AND($H65="Fixed Monthly",$J65=""),"Review: incomplete",IF(AND($H65="First Month Free",OR($I65&lt;&gt;"",$J65&lt;&gt;"")),"Review: discount fields",IF(OR(AND($H65="Percentage",$J65&lt;&gt;""),AND($H65="Fixed Monthly",$I65&lt;&gt;"")),"Review: discount fields",IF(AND($H65="First Month Free",$K65&lt;&gt;1),"Review: discount period",IF(AND($E65&lt;&gt;"",$O65&lt;&gt;"",$O65&lt;$E65),"Review: start date",IF($L65="Pending Review","Review: eligibility",IF(AND($L65="Eligible",$M65&lt;&gt;"Approved"),"Review: approval",IF(AND($L65="Not Eligible",$M65="Approved"),"Review: eligibility conflict",IF(AND($M65="Approved",$N65=""),"Review: approval owner",IF(AND($R65="Active",$T65=""),"Review: set due date",IF(AND($R65="Active",$Q65&lt;&gt;"",TODAY()&gt;=$Q65),"Review: convert to full rate",IF(AND($R65="Active",$T65&lt;&gt;"",TODAY()&gt;$T65),"Review: overdue","OK"))))))))))))))))</f>
        <v/>
      </c>
      <c r="W65" s="19" t="n"/>
    </row>
    <row r="66">
      <c r="A66" s="16" t="n"/>
      <c r="B66" s="16" t="n"/>
      <c r="C66" s="16" t="n"/>
      <c r="D66" s="33" t="n"/>
      <c r="E66" s="34" t="n"/>
      <c r="F66" s="19" t="n"/>
      <c r="G66" s="20" t="n"/>
      <c r="H66" s="16" t="n"/>
      <c r="I66" s="21" t="n"/>
      <c r="J66" s="20" t="n"/>
      <c r="K66" s="22" t="n"/>
      <c r="L66" s="16" t="n"/>
      <c r="M66" s="16" t="n"/>
      <c r="N66" s="16" t="n"/>
      <c r="O66" s="34" t="n"/>
      <c r="P66" s="36">
        <f>IF(OR($A66="",$O66="",$K66=""),"",IFERROR(EDATE($O66,$K66)-1,""))</f>
        <v/>
      </c>
      <c r="Q66" s="36">
        <f>IF($P66="","",IFERROR($P66+1,""))</f>
        <v/>
      </c>
      <c r="R66" s="16" t="n"/>
      <c r="S66" s="14">
        <f>IF($A66="","",IFERROR(IF(OR($G66="",$H66="",$K66=""),"",IF($H66="Percentage",IF($I66="","",MIN($G66*$I66,$G66)*$K66),IF($H66="Fixed Monthly",IF($J66="","",MIN($J66,$G66)*$K66),IF($H66="First Month Free",$G66,"")))),""))</f>
        <v/>
      </c>
      <c r="T66" s="34" t="n"/>
      <c r="U66" s="14">
        <f>IF(OR($A66="",$G66="",$K66="",$S66=""),"",IFERROR(MAX($G66*$K66-$S66,0),""))</f>
        <v/>
      </c>
      <c r="V66" s="26">
        <f>IF($A66="","",IF(OR($B66="",$C66="",$D66="",$E66="",$F66="",$G66="",$H66="",$K66="",$L66="",$M66="",$O66="",$R66=""),"Review: incomplete",IF(COUNTIF($A$5:$A$204,$A66)&gt;1,"Review: duplicate ID",IF(AND($H66="Percentage",$I66=""),"Review: incomplete",IF(AND($H66="Fixed Monthly",$J66=""),"Review: incomplete",IF(AND($H66="First Month Free",OR($I66&lt;&gt;"",$J66&lt;&gt;"")),"Review: discount fields",IF(OR(AND($H66="Percentage",$J66&lt;&gt;""),AND($H66="Fixed Monthly",$I66&lt;&gt;"")),"Review: discount fields",IF(AND($H66="First Month Free",$K66&lt;&gt;1),"Review: discount period",IF(AND($E66&lt;&gt;"",$O66&lt;&gt;"",$O66&lt;$E66),"Review: start date",IF($L66="Pending Review","Review: eligibility",IF(AND($L66="Eligible",$M66&lt;&gt;"Approved"),"Review: approval",IF(AND($L66="Not Eligible",$M66="Approved"),"Review: eligibility conflict",IF(AND($M66="Approved",$N66=""),"Review: approval owner",IF(AND($R66="Active",$T66=""),"Review: set due date",IF(AND($R66="Active",$Q66&lt;&gt;"",TODAY()&gt;=$Q66),"Review: convert to full rate",IF(AND($R66="Active",$T66&lt;&gt;"",TODAY()&gt;$T66),"Review: overdue","OK"))))))))))))))))</f>
        <v/>
      </c>
      <c r="W66" s="19" t="n"/>
    </row>
    <row r="67">
      <c r="A67" s="16" t="n"/>
      <c r="B67" s="16" t="n"/>
      <c r="C67" s="16" t="n"/>
      <c r="D67" s="33" t="n"/>
      <c r="E67" s="34" t="n"/>
      <c r="F67" s="19" t="n"/>
      <c r="G67" s="20" t="n"/>
      <c r="H67" s="16" t="n"/>
      <c r="I67" s="21" t="n"/>
      <c r="J67" s="20" t="n"/>
      <c r="K67" s="22" t="n"/>
      <c r="L67" s="16" t="n"/>
      <c r="M67" s="16" t="n"/>
      <c r="N67" s="16" t="n"/>
      <c r="O67" s="34" t="n"/>
      <c r="P67" s="35">
        <f>IF(OR($A67="",$O67="",$K67=""),"",IFERROR(EDATE($O67,$K67)-1,""))</f>
        <v/>
      </c>
      <c r="Q67" s="35">
        <f>IF($P67="","",IFERROR($P67+1,""))</f>
        <v/>
      </c>
      <c r="R67" s="16" t="n"/>
      <c r="S67" s="11">
        <f>IF($A67="","",IFERROR(IF(OR($G67="",$H67="",$K67=""),"",IF($H67="Percentage",IF($I67="","",MIN($G67*$I67,$G67)*$K67),IF($H67="Fixed Monthly",IF($J67="","",MIN($J67,$G67)*$K67),IF($H67="First Month Free",$G67,"")))),""))</f>
        <v/>
      </c>
      <c r="T67" s="34" t="n"/>
      <c r="U67" s="11">
        <f>IF(OR($A67="",$G67="",$K67="",$S67=""),"",IFERROR(MAX($G67*$K67-$S67,0),""))</f>
        <v/>
      </c>
      <c r="V67" s="24">
        <f>IF($A67="","",IF(OR($B67="",$C67="",$D67="",$E67="",$F67="",$G67="",$H67="",$K67="",$L67="",$M67="",$O67="",$R67=""),"Review: incomplete",IF(COUNTIF($A$5:$A$204,$A67)&gt;1,"Review: duplicate ID",IF(AND($H67="Percentage",$I67=""),"Review: incomplete",IF(AND($H67="Fixed Monthly",$J67=""),"Review: incomplete",IF(AND($H67="First Month Free",OR($I67&lt;&gt;"",$J67&lt;&gt;"")),"Review: discount fields",IF(OR(AND($H67="Percentage",$J67&lt;&gt;""),AND($H67="Fixed Monthly",$I67&lt;&gt;"")),"Review: discount fields",IF(AND($H67="First Month Free",$K67&lt;&gt;1),"Review: discount period",IF(AND($E67&lt;&gt;"",$O67&lt;&gt;"",$O67&lt;$E67),"Review: start date",IF($L67="Pending Review","Review: eligibility",IF(AND($L67="Eligible",$M67&lt;&gt;"Approved"),"Review: approval",IF(AND($L67="Not Eligible",$M67="Approved"),"Review: eligibility conflict",IF(AND($M67="Approved",$N67=""),"Review: approval owner",IF(AND($R67="Active",$T67=""),"Review: set due date",IF(AND($R67="Active",$Q67&lt;&gt;"",TODAY()&gt;=$Q67),"Review: convert to full rate",IF(AND($R67="Active",$T67&lt;&gt;"",TODAY()&gt;$T67),"Review: overdue","OK"))))))))))))))))</f>
        <v/>
      </c>
      <c r="W67" s="19" t="n"/>
    </row>
    <row r="68">
      <c r="A68" s="16" t="n"/>
      <c r="B68" s="16" t="n"/>
      <c r="C68" s="16" t="n"/>
      <c r="D68" s="33" t="n"/>
      <c r="E68" s="34" t="n"/>
      <c r="F68" s="19" t="n"/>
      <c r="G68" s="20" t="n"/>
      <c r="H68" s="16" t="n"/>
      <c r="I68" s="21" t="n"/>
      <c r="J68" s="20" t="n"/>
      <c r="K68" s="22" t="n"/>
      <c r="L68" s="16" t="n"/>
      <c r="M68" s="16" t="n"/>
      <c r="N68" s="16" t="n"/>
      <c r="O68" s="34" t="n"/>
      <c r="P68" s="36">
        <f>IF(OR($A68="",$O68="",$K68=""),"",IFERROR(EDATE($O68,$K68)-1,""))</f>
        <v/>
      </c>
      <c r="Q68" s="36">
        <f>IF($P68="","",IFERROR($P68+1,""))</f>
        <v/>
      </c>
      <c r="R68" s="16" t="n"/>
      <c r="S68" s="14">
        <f>IF($A68="","",IFERROR(IF(OR($G68="",$H68="",$K68=""),"",IF($H68="Percentage",IF($I68="","",MIN($G68*$I68,$G68)*$K68),IF($H68="Fixed Monthly",IF($J68="","",MIN($J68,$G68)*$K68),IF($H68="First Month Free",$G68,"")))),""))</f>
        <v/>
      </c>
      <c r="T68" s="34" t="n"/>
      <c r="U68" s="14">
        <f>IF(OR($A68="",$G68="",$K68="",$S68=""),"",IFERROR(MAX($G68*$K68-$S68,0),""))</f>
        <v/>
      </c>
      <c r="V68" s="26">
        <f>IF($A68="","",IF(OR($B68="",$C68="",$D68="",$E68="",$F68="",$G68="",$H68="",$K68="",$L68="",$M68="",$O68="",$R68=""),"Review: incomplete",IF(COUNTIF($A$5:$A$204,$A68)&gt;1,"Review: duplicate ID",IF(AND($H68="Percentage",$I68=""),"Review: incomplete",IF(AND($H68="Fixed Monthly",$J68=""),"Review: incomplete",IF(AND($H68="First Month Free",OR($I68&lt;&gt;"",$J68&lt;&gt;"")),"Review: discount fields",IF(OR(AND($H68="Percentage",$J68&lt;&gt;""),AND($H68="Fixed Monthly",$I68&lt;&gt;"")),"Review: discount fields",IF(AND($H68="First Month Free",$K68&lt;&gt;1),"Review: discount period",IF(AND($E68&lt;&gt;"",$O68&lt;&gt;"",$O68&lt;$E68),"Review: start date",IF($L68="Pending Review","Review: eligibility",IF(AND($L68="Eligible",$M68&lt;&gt;"Approved"),"Review: approval",IF(AND($L68="Not Eligible",$M68="Approved"),"Review: eligibility conflict",IF(AND($M68="Approved",$N68=""),"Review: approval owner",IF(AND($R68="Active",$T68=""),"Review: set due date",IF(AND($R68="Active",$Q68&lt;&gt;"",TODAY()&gt;=$Q68),"Review: convert to full rate",IF(AND($R68="Active",$T68&lt;&gt;"",TODAY()&gt;$T68),"Review: overdue","OK"))))))))))))))))</f>
        <v/>
      </c>
      <c r="W68" s="19" t="n"/>
    </row>
    <row r="69">
      <c r="A69" s="16" t="n"/>
      <c r="B69" s="16" t="n"/>
      <c r="C69" s="16" t="n"/>
      <c r="D69" s="33" t="n"/>
      <c r="E69" s="34" t="n"/>
      <c r="F69" s="19" t="n"/>
      <c r="G69" s="20" t="n"/>
      <c r="H69" s="16" t="n"/>
      <c r="I69" s="21" t="n"/>
      <c r="J69" s="20" t="n"/>
      <c r="K69" s="22" t="n"/>
      <c r="L69" s="16" t="n"/>
      <c r="M69" s="16" t="n"/>
      <c r="N69" s="16" t="n"/>
      <c r="O69" s="34" t="n"/>
      <c r="P69" s="35">
        <f>IF(OR($A69="",$O69="",$K69=""),"",IFERROR(EDATE($O69,$K69)-1,""))</f>
        <v/>
      </c>
      <c r="Q69" s="35">
        <f>IF($P69="","",IFERROR($P69+1,""))</f>
        <v/>
      </c>
      <c r="R69" s="16" t="n"/>
      <c r="S69" s="11">
        <f>IF($A69="","",IFERROR(IF(OR($G69="",$H69="",$K69=""),"",IF($H69="Percentage",IF($I69="","",MIN($G69*$I69,$G69)*$K69),IF($H69="Fixed Monthly",IF($J69="","",MIN($J69,$G69)*$K69),IF($H69="First Month Free",$G69,"")))),""))</f>
        <v/>
      </c>
      <c r="T69" s="34" t="n"/>
      <c r="U69" s="11">
        <f>IF(OR($A69="",$G69="",$K69="",$S69=""),"",IFERROR(MAX($G69*$K69-$S69,0),""))</f>
        <v/>
      </c>
      <c r="V69" s="24">
        <f>IF($A69="","",IF(OR($B69="",$C69="",$D69="",$E69="",$F69="",$G69="",$H69="",$K69="",$L69="",$M69="",$O69="",$R69=""),"Review: incomplete",IF(COUNTIF($A$5:$A$204,$A69)&gt;1,"Review: duplicate ID",IF(AND($H69="Percentage",$I69=""),"Review: incomplete",IF(AND($H69="Fixed Monthly",$J69=""),"Review: incomplete",IF(AND($H69="First Month Free",OR($I69&lt;&gt;"",$J69&lt;&gt;"")),"Review: discount fields",IF(OR(AND($H69="Percentage",$J69&lt;&gt;""),AND($H69="Fixed Monthly",$I69&lt;&gt;"")),"Review: discount fields",IF(AND($H69="First Month Free",$K69&lt;&gt;1),"Review: discount period",IF(AND($E69&lt;&gt;"",$O69&lt;&gt;"",$O69&lt;$E69),"Review: start date",IF($L69="Pending Review","Review: eligibility",IF(AND($L69="Eligible",$M69&lt;&gt;"Approved"),"Review: approval",IF(AND($L69="Not Eligible",$M69="Approved"),"Review: eligibility conflict",IF(AND($M69="Approved",$N69=""),"Review: approval owner",IF(AND($R69="Active",$T69=""),"Review: set due date",IF(AND($R69="Active",$Q69&lt;&gt;"",TODAY()&gt;=$Q69),"Review: convert to full rate",IF(AND($R69="Active",$T69&lt;&gt;"",TODAY()&gt;$T69),"Review: overdue","OK"))))))))))))))))</f>
        <v/>
      </c>
      <c r="W69" s="19" t="n"/>
    </row>
    <row r="70">
      <c r="A70" s="16" t="n"/>
      <c r="B70" s="16" t="n"/>
      <c r="C70" s="16" t="n"/>
      <c r="D70" s="33" t="n"/>
      <c r="E70" s="34" t="n"/>
      <c r="F70" s="19" t="n"/>
      <c r="G70" s="20" t="n"/>
      <c r="H70" s="16" t="n"/>
      <c r="I70" s="21" t="n"/>
      <c r="J70" s="20" t="n"/>
      <c r="K70" s="22" t="n"/>
      <c r="L70" s="16" t="n"/>
      <c r="M70" s="16" t="n"/>
      <c r="N70" s="16" t="n"/>
      <c r="O70" s="34" t="n"/>
      <c r="P70" s="36">
        <f>IF(OR($A70="",$O70="",$K70=""),"",IFERROR(EDATE($O70,$K70)-1,""))</f>
        <v/>
      </c>
      <c r="Q70" s="36">
        <f>IF($P70="","",IFERROR($P70+1,""))</f>
        <v/>
      </c>
      <c r="R70" s="16" t="n"/>
      <c r="S70" s="14">
        <f>IF($A70="","",IFERROR(IF(OR($G70="",$H70="",$K70=""),"",IF($H70="Percentage",IF($I70="","",MIN($G70*$I70,$G70)*$K70),IF($H70="Fixed Monthly",IF($J70="","",MIN($J70,$G70)*$K70),IF($H70="First Month Free",$G70,"")))),""))</f>
        <v/>
      </c>
      <c r="T70" s="34" t="n"/>
      <c r="U70" s="14">
        <f>IF(OR($A70="",$G70="",$K70="",$S70=""),"",IFERROR(MAX($G70*$K70-$S70,0),""))</f>
        <v/>
      </c>
      <c r="V70" s="26">
        <f>IF($A70="","",IF(OR($B70="",$C70="",$D70="",$E70="",$F70="",$G70="",$H70="",$K70="",$L70="",$M70="",$O70="",$R70=""),"Review: incomplete",IF(COUNTIF($A$5:$A$204,$A70)&gt;1,"Review: duplicate ID",IF(AND($H70="Percentage",$I70=""),"Review: incomplete",IF(AND($H70="Fixed Monthly",$J70=""),"Review: incomplete",IF(AND($H70="First Month Free",OR($I70&lt;&gt;"",$J70&lt;&gt;"")),"Review: discount fields",IF(OR(AND($H70="Percentage",$J70&lt;&gt;""),AND($H70="Fixed Monthly",$I70&lt;&gt;"")),"Review: discount fields",IF(AND($H70="First Month Free",$K70&lt;&gt;1),"Review: discount period",IF(AND($E70&lt;&gt;"",$O70&lt;&gt;"",$O70&lt;$E70),"Review: start date",IF($L70="Pending Review","Review: eligibility",IF(AND($L70="Eligible",$M70&lt;&gt;"Approved"),"Review: approval",IF(AND($L70="Not Eligible",$M70="Approved"),"Review: eligibility conflict",IF(AND($M70="Approved",$N70=""),"Review: approval owner",IF(AND($R70="Active",$T70=""),"Review: set due date",IF(AND($R70="Active",$Q70&lt;&gt;"",TODAY()&gt;=$Q70),"Review: convert to full rate",IF(AND($R70="Active",$T70&lt;&gt;"",TODAY()&gt;$T70),"Review: overdue","OK"))))))))))))))))</f>
        <v/>
      </c>
      <c r="W70" s="19" t="n"/>
    </row>
    <row r="71">
      <c r="A71" s="16" t="n"/>
      <c r="B71" s="16" t="n"/>
      <c r="C71" s="16" t="n"/>
      <c r="D71" s="33" t="n"/>
      <c r="E71" s="34" t="n"/>
      <c r="F71" s="19" t="n"/>
      <c r="G71" s="20" t="n"/>
      <c r="H71" s="16" t="n"/>
      <c r="I71" s="21" t="n"/>
      <c r="J71" s="20" t="n"/>
      <c r="K71" s="22" t="n"/>
      <c r="L71" s="16" t="n"/>
      <c r="M71" s="16" t="n"/>
      <c r="N71" s="16" t="n"/>
      <c r="O71" s="34" t="n"/>
      <c r="P71" s="35">
        <f>IF(OR($A71="",$O71="",$K71=""),"",IFERROR(EDATE($O71,$K71)-1,""))</f>
        <v/>
      </c>
      <c r="Q71" s="35">
        <f>IF($P71="","",IFERROR($P71+1,""))</f>
        <v/>
      </c>
      <c r="R71" s="16" t="n"/>
      <c r="S71" s="11">
        <f>IF($A71="","",IFERROR(IF(OR($G71="",$H71="",$K71=""),"",IF($H71="Percentage",IF($I71="","",MIN($G71*$I71,$G71)*$K71),IF($H71="Fixed Monthly",IF($J71="","",MIN($J71,$G71)*$K71),IF($H71="First Month Free",$G71,"")))),""))</f>
        <v/>
      </c>
      <c r="T71" s="34" t="n"/>
      <c r="U71" s="11">
        <f>IF(OR($A71="",$G71="",$K71="",$S71=""),"",IFERROR(MAX($G71*$K71-$S71,0),""))</f>
        <v/>
      </c>
      <c r="V71" s="24">
        <f>IF($A71="","",IF(OR($B71="",$C71="",$D71="",$E71="",$F71="",$G71="",$H71="",$K71="",$L71="",$M71="",$O71="",$R71=""),"Review: incomplete",IF(COUNTIF($A$5:$A$204,$A71)&gt;1,"Review: duplicate ID",IF(AND($H71="Percentage",$I71=""),"Review: incomplete",IF(AND($H71="Fixed Monthly",$J71=""),"Review: incomplete",IF(AND($H71="First Month Free",OR($I71&lt;&gt;"",$J71&lt;&gt;"")),"Review: discount fields",IF(OR(AND($H71="Percentage",$J71&lt;&gt;""),AND($H71="Fixed Monthly",$I71&lt;&gt;"")),"Review: discount fields",IF(AND($H71="First Month Free",$K71&lt;&gt;1),"Review: discount period",IF(AND($E71&lt;&gt;"",$O71&lt;&gt;"",$O71&lt;$E71),"Review: start date",IF($L71="Pending Review","Review: eligibility",IF(AND($L71="Eligible",$M71&lt;&gt;"Approved"),"Review: approval",IF(AND($L71="Not Eligible",$M71="Approved"),"Review: eligibility conflict",IF(AND($M71="Approved",$N71=""),"Review: approval owner",IF(AND($R71="Active",$T71=""),"Review: set due date",IF(AND($R71="Active",$Q71&lt;&gt;"",TODAY()&gt;=$Q71),"Review: convert to full rate",IF(AND($R71="Active",$T71&lt;&gt;"",TODAY()&gt;$T71),"Review: overdue","OK"))))))))))))))))</f>
        <v/>
      </c>
      <c r="W71" s="19" t="n"/>
    </row>
    <row r="72">
      <c r="A72" s="16" t="n"/>
      <c r="B72" s="16" t="n"/>
      <c r="C72" s="16" t="n"/>
      <c r="D72" s="33" t="n"/>
      <c r="E72" s="34" t="n"/>
      <c r="F72" s="19" t="n"/>
      <c r="G72" s="20" t="n"/>
      <c r="H72" s="16" t="n"/>
      <c r="I72" s="21" t="n"/>
      <c r="J72" s="20" t="n"/>
      <c r="K72" s="22" t="n"/>
      <c r="L72" s="16" t="n"/>
      <c r="M72" s="16" t="n"/>
      <c r="N72" s="16" t="n"/>
      <c r="O72" s="34" t="n"/>
      <c r="P72" s="36">
        <f>IF(OR($A72="",$O72="",$K72=""),"",IFERROR(EDATE($O72,$K72)-1,""))</f>
        <v/>
      </c>
      <c r="Q72" s="36">
        <f>IF($P72="","",IFERROR($P72+1,""))</f>
        <v/>
      </c>
      <c r="R72" s="16" t="n"/>
      <c r="S72" s="14">
        <f>IF($A72="","",IFERROR(IF(OR($G72="",$H72="",$K72=""),"",IF($H72="Percentage",IF($I72="","",MIN($G72*$I72,$G72)*$K72),IF($H72="Fixed Monthly",IF($J72="","",MIN($J72,$G72)*$K72),IF($H72="First Month Free",$G72,"")))),""))</f>
        <v/>
      </c>
      <c r="T72" s="34" t="n"/>
      <c r="U72" s="14">
        <f>IF(OR($A72="",$G72="",$K72="",$S72=""),"",IFERROR(MAX($G72*$K72-$S72,0),""))</f>
        <v/>
      </c>
      <c r="V72" s="26">
        <f>IF($A72="","",IF(OR($B72="",$C72="",$D72="",$E72="",$F72="",$G72="",$H72="",$K72="",$L72="",$M72="",$O72="",$R72=""),"Review: incomplete",IF(COUNTIF($A$5:$A$204,$A72)&gt;1,"Review: duplicate ID",IF(AND($H72="Percentage",$I72=""),"Review: incomplete",IF(AND($H72="Fixed Monthly",$J72=""),"Review: incomplete",IF(AND($H72="First Month Free",OR($I72&lt;&gt;"",$J72&lt;&gt;"")),"Review: discount fields",IF(OR(AND($H72="Percentage",$J72&lt;&gt;""),AND($H72="Fixed Monthly",$I72&lt;&gt;"")),"Review: discount fields",IF(AND($H72="First Month Free",$K72&lt;&gt;1),"Review: discount period",IF(AND($E72&lt;&gt;"",$O72&lt;&gt;"",$O72&lt;$E72),"Review: start date",IF($L72="Pending Review","Review: eligibility",IF(AND($L72="Eligible",$M72&lt;&gt;"Approved"),"Review: approval",IF(AND($L72="Not Eligible",$M72="Approved"),"Review: eligibility conflict",IF(AND($M72="Approved",$N72=""),"Review: approval owner",IF(AND($R72="Active",$T72=""),"Review: set due date",IF(AND($R72="Active",$Q72&lt;&gt;"",TODAY()&gt;=$Q72),"Review: convert to full rate",IF(AND($R72="Active",$T72&lt;&gt;"",TODAY()&gt;$T72),"Review: overdue","OK"))))))))))))))))</f>
        <v/>
      </c>
      <c r="W72" s="19" t="n"/>
    </row>
    <row r="73">
      <c r="A73" s="16" t="n"/>
      <c r="B73" s="16" t="n"/>
      <c r="C73" s="16" t="n"/>
      <c r="D73" s="33" t="n"/>
      <c r="E73" s="34" t="n"/>
      <c r="F73" s="19" t="n"/>
      <c r="G73" s="20" t="n"/>
      <c r="H73" s="16" t="n"/>
      <c r="I73" s="21" t="n"/>
      <c r="J73" s="20" t="n"/>
      <c r="K73" s="22" t="n"/>
      <c r="L73" s="16" t="n"/>
      <c r="M73" s="16" t="n"/>
      <c r="N73" s="16" t="n"/>
      <c r="O73" s="34" t="n"/>
      <c r="P73" s="35">
        <f>IF(OR($A73="",$O73="",$K73=""),"",IFERROR(EDATE($O73,$K73)-1,""))</f>
        <v/>
      </c>
      <c r="Q73" s="35">
        <f>IF($P73="","",IFERROR($P73+1,""))</f>
        <v/>
      </c>
      <c r="R73" s="16" t="n"/>
      <c r="S73" s="11">
        <f>IF($A73="","",IFERROR(IF(OR($G73="",$H73="",$K73=""),"",IF($H73="Percentage",IF($I73="","",MIN($G73*$I73,$G73)*$K73),IF($H73="Fixed Monthly",IF($J73="","",MIN($J73,$G73)*$K73),IF($H73="First Month Free",$G73,"")))),""))</f>
        <v/>
      </c>
      <c r="T73" s="34" t="n"/>
      <c r="U73" s="11">
        <f>IF(OR($A73="",$G73="",$K73="",$S73=""),"",IFERROR(MAX($G73*$K73-$S73,0),""))</f>
        <v/>
      </c>
      <c r="V73" s="24">
        <f>IF($A73="","",IF(OR($B73="",$C73="",$D73="",$E73="",$F73="",$G73="",$H73="",$K73="",$L73="",$M73="",$O73="",$R73=""),"Review: incomplete",IF(COUNTIF($A$5:$A$204,$A73)&gt;1,"Review: duplicate ID",IF(AND($H73="Percentage",$I73=""),"Review: incomplete",IF(AND($H73="Fixed Monthly",$J73=""),"Review: incomplete",IF(AND($H73="First Month Free",OR($I73&lt;&gt;"",$J73&lt;&gt;"")),"Review: discount fields",IF(OR(AND($H73="Percentage",$J73&lt;&gt;""),AND($H73="Fixed Monthly",$I73&lt;&gt;"")),"Review: discount fields",IF(AND($H73="First Month Free",$K73&lt;&gt;1),"Review: discount period",IF(AND($E73&lt;&gt;"",$O73&lt;&gt;"",$O73&lt;$E73),"Review: start date",IF($L73="Pending Review","Review: eligibility",IF(AND($L73="Eligible",$M73&lt;&gt;"Approved"),"Review: approval",IF(AND($L73="Not Eligible",$M73="Approved"),"Review: eligibility conflict",IF(AND($M73="Approved",$N73=""),"Review: approval owner",IF(AND($R73="Active",$T73=""),"Review: set due date",IF(AND($R73="Active",$Q73&lt;&gt;"",TODAY()&gt;=$Q73),"Review: convert to full rate",IF(AND($R73="Active",$T73&lt;&gt;"",TODAY()&gt;$T73),"Review: overdue","OK"))))))))))))))))</f>
        <v/>
      </c>
      <c r="W73" s="19" t="n"/>
    </row>
    <row r="74">
      <c r="A74" s="16" t="n"/>
      <c r="B74" s="16" t="n"/>
      <c r="C74" s="16" t="n"/>
      <c r="D74" s="33" t="n"/>
      <c r="E74" s="34" t="n"/>
      <c r="F74" s="19" t="n"/>
      <c r="G74" s="20" t="n"/>
      <c r="H74" s="16" t="n"/>
      <c r="I74" s="21" t="n"/>
      <c r="J74" s="20" t="n"/>
      <c r="K74" s="22" t="n"/>
      <c r="L74" s="16" t="n"/>
      <c r="M74" s="16" t="n"/>
      <c r="N74" s="16" t="n"/>
      <c r="O74" s="34" t="n"/>
      <c r="P74" s="36">
        <f>IF(OR($A74="",$O74="",$K74=""),"",IFERROR(EDATE($O74,$K74)-1,""))</f>
        <v/>
      </c>
      <c r="Q74" s="36">
        <f>IF($P74="","",IFERROR($P74+1,""))</f>
        <v/>
      </c>
      <c r="R74" s="16" t="n"/>
      <c r="S74" s="14">
        <f>IF($A74="","",IFERROR(IF(OR($G74="",$H74="",$K74=""),"",IF($H74="Percentage",IF($I74="","",MIN($G74*$I74,$G74)*$K74),IF($H74="Fixed Monthly",IF($J74="","",MIN($J74,$G74)*$K74),IF($H74="First Month Free",$G74,"")))),""))</f>
        <v/>
      </c>
      <c r="T74" s="34" t="n"/>
      <c r="U74" s="14">
        <f>IF(OR($A74="",$G74="",$K74="",$S74=""),"",IFERROR(MAX($G74*$K74-$S74,0),""))</f>
        <v/>
      </c>
      <c r="V74" s="26">
        <f>IF($A74="","",IF(OR($B74="",$C74="",$D74="",$E74="",$F74="",$G74="",$H74="",$K74="",$L74="",$M74="",$O74="",$R74=""),"Review: incomplete",IF(COUNTIF($A$5:$A$204,$A74)&gt;1,"Review: duplicate ID",IF(AND($H74="Percentage",$I74=""),"Review: incomplete",IF(AND($H74="Fixed Monthly",$J74=""),"Review: incomplete",IF(AND($H74="First Month Free",OR($I74&lt;&gt;"",$J74&lt;&gt;"")),"Review: discount fields",IF(OR(AND($H74="Percentage",$J74&lt;&gt;""),AND($H74="Fixed Monthly",$I74&lt;&gt;"")),"Review: discount fields",IF(AND($H74="First Month Free",$K74&lt;&gt;1),"Review: discount period",IF(AND($E74&lt;&gt;"",$O74&lt;&gt;"",$O74&lt;$E74),"Review: start date",IF($L74="Pending Review","Review: eligibility",IF(AND($L74="Eligible",$M74&lt;&gt;"Approved"),"Review: approval",IF(AND($L74="Not Eligible",$M74="Approved"),"Review: eligibility conflict",IF(AND($M74="Approved",$N74=""),"Review: approval owner",IF(AND($R74="Active",$T74=""),"Review: set due date",IF(AND($R74="Active",$Q74&lt;&gt;"",TODAY()&gt;=$Q74),"Review: convert to full rate",IF(AND($R74="Active",$T74&lt;&gt;"",TODAY()&gt;$T74),"Review: overdue","OK"))))))))))))))))</f>
        <v/>
      </c>
      <c r="W74" s="19" t="n"/>
    </row>
    <row r="75">
      <c r="A75" s="16" t="n"/>
      <c r="B75" s="16" t="n"/>
      <c r="C75" s="16" t="n"/>
      <c r="D75" s="33" t="n"/>
      <c r="E75" s="34" t="n"/>
      <c r="F75" s="19" t="n"/>
      <c r="G75" s="20" t="n"/>
      <c r="H75" s="16" t="n"/>
      <c r="I75" s="21" t="n"/>
      <c r="J75" s="20" t="n"/>
      <c r="K75" s="22" t="n"/>
      <c r="L75" s="16" t="n"/>
      <c r="M75" s="16" t="n"/>
      <c r="N75" s="16" t="n"/>
      <c r="O75" s="34" t="n"/>
      <c r="P75" s="35">
        <f>IF(OR($A75="",$O75="",$K75=""),"",IFERROR(EDATE($O75,$K75)-1,""))</f>
        <v/>
      </c>
      <c r="Q75" s="35">
        <f>IF($P75="","",IFERROR($P75+1,""))</f>
        <v/>
      </c>
      <c r="R75" s="16" t="n"/>
      <c r="S75" s="11">
        <f>IF($A75="","",IFERROR(IF(OR($G75="",$H75="",$K75=""),"",IF($H75="Percentage",IF($I75="","",MIN($G75*$I75,$G75)*$K75),IF($H75="Fixed Monthly",IF($J75="","",MIN($J75,$G75)*$K75),IF($H75="First Month Free",$G75,"")))),""))</f>
        <v/>
      </c>
      <c r="T75" s="34" t="n"/>
      <c r="U75" s="11">
        <f>IF(OR($A75="",$G75="",$K75="",$S75=""),"",IFERROR(MAX($G75*$K75-$S75,0),""))</f>
        <v/>
      </c>
      <c r="V75" s="24">
        <f>IF($A75="","",IF(OR($B75="",$C75="",$D75="",$E75="",$F75="",$G75="",$H75="",$K75="",$L75="",$M75="",$O75="",$R75=""),"Review: incomplete",IF(COUNTIF($A$5:$A$204,$A75)&gt;1,"Review: duplicate ID",IF(AND($H75="Percentage",$I75=""),"Review: incomplete",IF(AND($H75="Fixed Monthly",$J75=""),"Review: incomplete",IF(AND($H75="First Month Free",OR($I75&lt;&gt;"",$J75&lt;&gt;"")),"Review: discount fields",IF(OR(AND($H75="Percentage",$J75&lt;&gt;""),AND($H75="Fixed Monthly",$I75&lt;&gt;"")),"Review: discount fields",IF(AND($H75="First Month Free",$K75&lt;&gt;1),"Review: discount period",IF(AND($E75&lt;&gt;"",$O75&lt;&gt;"",$O75&lt;$E75),"Review: start date",IF($L75="Pending Review","Review: eligibility",IF(AND($L75="Eligible",$M75&lt;&gt;"Approved"),"Review: approval",IF(AND($L75="Not Eligible",$M75="Approved"),"Review: eligibility conflict",IF(AND($M75="Approved",$N75=""),"Review: approval owner",IF(AND($R75="Active",$T75=""),"Review: set due date",IF(AND($R75="Active",$Q75&lt;&gt;"",TODAY()&gt;=$Q75),"Review: convert to full rate",IF(AND($R75="Active",$T75&lt;&gt;"",TODAY()&gt;$T75),"Review: overdue","OK"))))))))))))))))</f>
        <v/>
      </c>
      <c r="W75" s="19" t="n"/>
    </row>
    <row r="76">
      <c r="A76" s="16" t="n"/>
      <c r="B76" s="16" t="n"/>
      <c r="C76" s="16" t="n"/>
      <c r="D76" s="33" t="n"/>
      <c r="E76" s="34" t="n"/>
      <c r="F76" s="19" t="n"/>
      <c r="G76" s="20" t="n"/>
      <c r="H76" s="16" t="n"/>
      <c r="I76" s="21" t="n"/>
      <c r="J76" s="20" t="n"/>
      <c r="K76" s="22" t="n"/>
      <c r="L76" s="16" t="n"/>
      <c r="M76" s="16" t="n"/>
      <c r="N76" s="16" t="n"/>
      <c r="O76" s="34" t="n"/>
      <c r="P76" s="36">
        <f>IF(OR($A76="",$O76="",$K76=""),"",IFERROR(EDATE($O76,$K76)-1,""))</f>
        <v/>
      </c>
      <c r="Q76" s="36">
        <f>IF($P76="","",IFERROR($P76+1,""))</f>
        <v/>
      </c>
      <c r="R76" s="16" t="n"/>
      <c r="S76" s="14">
        <f>IF($A76="","",IFERROR(IF(OR($G76="",$H76="",$K76=""),"",IF($H76="Percentage",IF($I76="","",MIN($G76*$I76,$G76)*$K76),IF($H76="Fixed Monthly",IF($J76="","",MIN($J76,$G76)*$K76),IF($H76="First Month Free",$G76,"")))),""))</f>
        <v/>
      </c>
      <c r="T76" s="34" t="n"/>
      <c r="U76" s="14">
        <f>IF(OR($A76="",$G76="",$K76="",$S76=""),"",IFERROR(MAX($G76*$K76-$S76,0),""))</f>
        <v/>
      </c>
      <c r="V76" s="26">
        <f>IF($A76="","",IF(OR($B76="",$C76="",$D76="",$E76="",$F76="",$G76="",$H76="",$K76="",$L76="",$M76="",$O76="",$R76=""),"Review: incomplete",IF(COUNTIF($A$5:$A$204,$A76)&gt;1,"Review: duplicate ID",IF(AND($H76="Percentage",$I76=""),"Review: incomplete",IF(AND($H76="Fixed Monthly",$J76=""),"Review: incomplete",IF(AND($H76="First Month Free",OR($I76&lt;&gt;"",$J76&lt;&gt;"")),"Review: discount fields",IF(OR(AND($H76="Percentage",$J76&lt;&gt;""),AND($H76="Fixed Monthly",$I76&lt;&gt;"")),"Review: discount fields",IF(AND($H76="First Month Free",$K76&lt;&gt;1),"Review: discount period",IF(AND($E76&lt;&gt;"",$O76&lt;&gt;"",$O76&lt;$E76),"Review: start date",IF($L76="Pending Review","Review: eligibility",IF(AND($L76="Eligible",$M76&lt;&gt;"Approved"),"Review: approval",IF(AND($L76="Not Eligible",$M76="Approved"),"Review: eligibility conflict",IF(AND($M76="Approved",$N76=""),"Review: approval owner",IF(AND($R76="Active",$T76=""),"Review: set due date",IF(AND($R76="Active",$Q76&lt;&gt;"",TODAY()&gt;=$Q76),"Review: convert to full rate",IF(AND($R76="Active",$T76&lt;&gt;"",TODAY()&gt;$T76),"Review: overdue","OK"))))))))))))))))</f>
        <v/>
      </c>
      <c r="W76" s="19" t="n"/>
    </row>
    <row r="77">
      <c r="A77" s="16" t="n"/>
      <c r="B77" s="16" t="n"/>
      <c r="C77" s="16" t="n"/>
      <c r="D77" s="33" t="n"/>
      <c r="E77" s="34" t="n"/>
      <c r="F77" s="19" t="n"/>
      <c r="G77" s="20" t="n"/>
      <c r="H77" s="16" t="n"/>
      <c r="I77" s="21" t="n"/>
      <c r="J77" s="20" t="n"/>
      <c r="K77" s="22" t="n"/>
      <c r="L77" s="16" t="n"/>
      <c r="M77" s="16" t="n"/>
      <c r="N77" s="16" t="n"/>
      <c r="O77" s="34" t="n"/>
      <c r="P77" s="35">
        <f>IF(OR($A77="",$O77="",$K77=""),"",IFERROR(EDATE($O77,$K77)-1,""))</f>
        <v/>
      </c>
      <c r="Q77" s="35">
        <f>IF($P77="","",IFERROR($P77+1,""))</f>
        <v/>
      </c>
      <c r="R77" s="16" t="n"/>
      <c r="S77" s="11">
        <f>IF($A77="","",IFERROR(IF(OR($G77="",$H77="",$K77=""),"",IF($H77="Percentage",IF($I77="","",MIN($G77*$I77,$G77)*$K77),IF($H77="Fixed Monthly",IF($J77="","",MIN($J77,$G77)*$K77),IF($H77="First Month Free",$G77,"")))),""))</f>
        <v/>
      </c>
      <c r="T77" s="34" t="n"/>
      <c r="U77" s="11">
        <f>IF(OR($A77="",$G77="",$K77="",$S77=""),"",IFERROR(MAX($G77*$K77-$S77,0),""))</f>
        <v/>
      </c>
      <c r="V77" s="24">
        <f>IF($A77="","",IF(OR($B77="",$C77="",$D77="",$E77="",$F77="",$G77="",$H77="",$K77="",$L77="",$M77="",$O77="",$R77=""),"Review: incomplete",IF(COUNTIF($A$5:$A$204,$A77)&gt;1,"Review: duplicate ID",IF(AND($H77="Percentage",$I77=""),"Review: incomplete",IF(AND($H77="Fixed Monthly",$J77=""),"Review: incomplete",IF(AND($H77="First Month Free",OR($I77&lt;&gt;"",$J77&lt;&gt;"")),"Review: discount fields",IF(OR(AND($H77="Percentage",$J77&lt;&gt;""),AND($H77="Fixed Monthly",$I77&lt;&gt;"")),"Review: discount fields",IF(AND($H77="First Month Free",$K77&lt;&gt;1),"Review: discount period",IF(AND($E77&lt;&gt;"",$O77&lt;&gt;"",$O77&lt;$E77),"Review: start date",IF($L77="Pending Review","Review: eligibility",IF(AND($L77="Eligible",$M77&lt;&gt;"Approved"),"Review: approval",IF(AND($L77="Not Eligible",$M77="Approved"),"Review: eligibility conflict",IF(AND($M77="Approved",$N77=""),"Review: approval owner",IF(AND($R77="Active",$T77=""),"Review: set due date",IF(AND($R77="Active",$Q77&lt;&gt;"",TODAY()&gt;=$Q77),"Review: convert to full rate",IF(AND($R77="Active",$T77&lt;&gt;"",TODAY()&gt;$T77),"Review: overdue","OK"))))))))))))))))</f>
        <v/>
      </c>
      <c r="W77" s="19" t="n"/>
    </row>
    <row r="78">
      <c r="A78" s="16" t="n"/>
      <c r="B78" s="16" t="n"/>
      <c r="C78" s="16" t="n"/>
      <c r="D78" s="33" t="n"/>
      <c r="E78" s="34" t="n"/>
      <c r="F78" s="19" t="n"/>
      <c r="G78" s="20" t="n"/>
      <c r="H78" s="16" t="n"/>
      <c r="I78" s="21" t="n"/>
      <c r="J78" s="20" t="n"/>
      <c r="K78" s="22" t="n"/>
      <c r="L78" s="16" t="n"/>
      <c r="M78" s="16" t="n"/>
      <c r="N78" s="16" t="n"/>
      <c r="O78" s="34" t="n"/>
      <c r="P78" s="36">
        <f>IF(OR($A78="",$O78="",$K78=""),"",IFERROR(EDATE($O78,$K78)-1,""))</f>
        <v/>
      </c>
      <c r="Q78" s="36">
        <f>IF($P78="","",IFERROR($P78+1,""))</f>
        <v/>
      </c>
      <c r="R78" s="16" t="n"/>
      <c r="S78" s="14">
        <f>IF($A78="","",IFERROR(IF(OR($G78="",$H78="",$K78=""),"",IF($H78="Percentage",IF($I78="","",MIN($G78*$I78,$G78)*$K78),IF($H78="Fixed Monthly",IF($J78="","",MIN($J78,$G78)*$K78),IF($H78="First Month Free",$G78,"")))),""))</f>
        <v/>
      </c>
      <c r="T78" s="34" t="n"/>
      <c r="U78" s="14">
        <f>IF(OR($A78="",$G78="",$K78="",$S78=""),"",IFERROR(MAX($G78*$K78-$S78,0),""))</f>
        <v/>
      </c>
      <c r="V78" s="26">
        <f>IF($A78="","",IF(OR($B78="",$C78="",$D78="",$E78="",$F78="",$G78="",$H78="",$K78="",$L78="",$M78="",$O78="",$R78=""),"Review: incomplete",IF(COUNTIF($A$5:$A$204,$A78)&gt;1,"Review: duplicate ID",IF(AND($H78="Percentage",$I78=""),"Review: incomplete",IF(AND($H78="Fixed Monthly",$J78=""),"Review: incomplete",IF(AND($H78="First Month Free",OR($I78&lt;&gt;"",$J78&lt;&gt;"")),"Review: discount fields",IF(OR(AND($H78="Percentage",$J78&lt;&gt;""),AND($H78="Fixed Monthly",$I78&lt;&gt;"")),"Review: discount fields",IF(AND($H78="First Month Free",$K78&lt;&gt;1),"Review: discount period",IF(AND($E78&lt;&gt;"",$O78&lt;&gt;"",$O78&lt;$E78),"Review: start date",IF($L78="Pending Review","Review: eligibility",IF(AND($L78="Eligible",$M78&lt;&gt;"Approved"),"Review: approval",IF(AND($L78="Not Eligible",$M78="Approved"),"Review: eligibility conflict",IF(AND($M78="Approved",$N78=""),"Review: approval owner",IF(AND($R78="Active",$T78=""),"Review: set due date",IF(AND($R78="Active",$Q78&lt;&gt;"",TODAY()&gt;=$Q78),"Review: convert to full rate",IF(AND($R78="Active",$T78&lt;&gt;"",TODAY()&gt;$T78),"Review: overdue","OK"))))))))))))))))</f>
        <v/>
      </c>
      <c r="W78" s="19" t="n"/>
    </row>
    <row r="79">
      <c r="A79" s="16" t="n"/>
      <c r="B79" s="16" t="n"/>
      <c r="C79" s="16" t="n"/>
      <c r="D79" s="33" t="n"/>
      <c r="E79" s="34" t="n"/>
      <c r="F79" s="19" t="n"/>
      <c r="G79" s="20" t="n"/>
      <c r="H79" s="16" t="n"/>
      <c r="I79" s="21" t="n"/>
      <c r="J79" s="20" t="n"/>
      <c r="K79" s="22" t="n"/>
      <c r="L79" s="16" t="n"/>
      <c r="M79" s="16" t="n"/>
      <c r="N79" s="16" t="n"/>
      <c r="O79" s="34" t="n"/>
      <c r="P79" s="35">
        <f>IF(OR($A79="",$O79="",$K79=""),"",IFERROR(EDATE($O79,$K79)-1,""))</f>
        <v/>
      </c>
      <c r="Q79" s="35">
        <f>IF($P79="","",IFERROR($P79+1,""))</f>
        <v/>
      </c>
      <c r="R79" s="16" t="n"/>
      <c r="S79" s="11">
        <f>IF($A79="","",IFERROR(IF(OR($G79="",$H79="",$K79=""),"",IF($H79="Percentage",IF($I79="","",MIN($G79*$I79,$G79)*$K79),IF($H79="Fixed Monthly",IF($J79="","",MIN($J79,$G79)*$K79),IF($H79="First Month Free",$G79,"")))),""))</f>
        <v/>
      </c>
      <c r="T79" s="34" t="n"/>
      <c r="U79" s="11">
        <f>IF(OR($A79="",$G79="",$K79="",$S79=""),"",IFERROR(MAX($G79*$K79-$S79,0),""))</f>
        <v/>
      </c>
      <c r="V79" s="24">
        <f>IF($A79="","",IF(OR($B79="",$C79="",$D79="",$E79="",$F79="",$G79="",$H79="",$K79="",$L79="",$M79="",$O79="",$R79=""),"Review: incomplete",IF(COUNTIF($A$5:$A$204,$A79)&gt;1,"Review: duplicate ID",IF(AND($H79="Percentage",$I79=""),"Review: incomplete",IF(AND($H79="Fixed Monthly",$J79=""),"Review: incomplete",IF(AND($H79="First Month Free",OR($I79&lt;&gt;"",$J79&lt;&gt;"")),"Review: discount fields",IF(OR(AND($H79="Percentage",$J79&lt;&gt;""),AND($H79="Fixed Monthly",$I79&lt;&gt;"")),"Review: discount fields",IF(AND($H79="First Month Free",$K79&lt;&gt;1),"Review: discount period",IF(AND($E79&lt;&gt;"",$O79&lt;&gt;"",$O79&lt;$E79),"Review: start date",IF($L79="Pending Review","Review: eligibility",IF(AND($L79="Eligible",$M79&lt;&gt;"Approved"),"Review: approval",IF(AND($L79="Not Eligible",$M79="Approved"),"Review: eligibility conflict",IF(AND($M79="Approved",$N79=""),"Review: approval owner",IF(AND($R79="Active",$T79=""),"Review: set due date",IF(AND($R79="Active",$Q79&lt;&gt;"",TODAY()&gt;=$Q79),"Review: convert to full rate",IF(AND($R79="Active",$T79&lt;&gt;"",TODAY()&gt;$T79),"Review: overdue","OK"))))))))))))))))</f>
        <v/>
      </c>
      <c r="W79" s="19" t="n"/>
    </row>
    <row r="80">
      <c r="A80" s="16" t="n"/>
      <c r="B80" s="16" t="n"/>
      <c r="C80" s="16" t="n"/>
      <c r="D80" s="33" t="n"/>
      <c r="E80" s="34" t="n"/>
      <c r="F80" s="19" t="n"/>
      <c r="G80" s="20" t="n"/>
      <c r="H80" s="16" t="n"/>
      <c r="I80" s="21" t="n"/>
      <c r="J80" s="20" t="n"/>
      <c r="K80" s="22" t="n"/>
      <c r="L80" s="16" t="n"/>
      <c r="M80" s="16" t="n"/>
      <c r="N80" s="16" t="n"/>
      <c r="O80" s="34" t="n"/>
      <c r="P80" s="36">
        <f>IF(OR($A80="",$O80="",$K80=""),"",IFERROR(EDATE($O80,$K80)-1,""))</f>
        <v/>
      </c>
      <c r="Q80" s="36">
        <f>IF($P80="","",IFERROR($P80+1,""))</f>
        <v/>
      </c>
      <c r="R80" s="16" t="n"/>
      <c r="S80" s="14">
        <f>IF($A80="","",IFERROR(IF(OR($G80="",$H80="",$K80=""),"",IF($H80="Percentage",IF($I80="","",MIN($G80*$I80,$G80)*$K80),IF($H80="Fixed Monthly",IF($J80="","",MIN($J80,$G80)*$K80),IF($H80="First Month Free",$G80,"")))),""))</f>
        <v/>
      </c>
      <c r="T80" s="34" t="n"/>
      <c r="U80" s="14">
        <f>IF(OR($A80="",$G80="",$K80="",$S80=""),"",IFERROR(MAX($G80*$K80-$S80,0),""))</f>
        <v/>
      </c>
      <c r="V80" s="26">
        <f>IF($A80="","",IF(OR($B80="",$C80="",$D80="",$E80="",$F80="",$G80="",$H80="",$K80="",$L80="",$M80="",$O80="",$R80=""),"Review: incomplete",IF(COUNTIF($A$5:$A$204,$A80)&gt;1,"Review: duplicate ID",IF(AND($H80="Percentage",$I80=""),"Review: incomplete",IF(AND($H80="Fixed Monthly",$J80=""),"Review: incomplete",IF(AND($H80="First Month Free",OR($I80&lt;&gt;"",$J80&lt;&gt;"")),"Review: discount fields",IF(OR(AND($H80="Percentage",$J80&lt;&gt;""),AND($H80="Fixed Monthly",$I80&lt;&gt;"")),"Review: discount fields",IF(AND($H80="First Month Free",$K80&lt;&gt;1),"Review: discount period",IF(AND($E80&lt;&gt;"",$O80&lt;&gt;"",$O80&lt;$E80),"Review: start date",IF($L80="Pending Review","Review: eligibility",IF(AND($L80="Eligible",$M80&lt;&gt;"Approved"),"Review: approval",IF(AND($L80="Not Eligible",$M80="Approved"),"Review: eligibility conflict",IF(AND($M80="Approved",$N80=""),"Review: approval owner",IF(AND($R80="Active",$T80=""),"Review: set due date",IF(AND($R80="Active",$Q80&lt;&gt;"",TODAY()&gt;=$Q80),"Review: convert to full rate",IF(AND($R80="Active",$T80&lt;&gt;"",TODAY()&gt;$T80),"Review: overdue","OK"))))))))))))))))</f>
        <v/>
      </c>
      <c r="W80" s="19" t="n"/>
    </row>
    <row r="81">
      <c r="A81" s="16" t="n"/>
      <c r="B81" s="16" t="n"/>
      <c r="C81" s="16" t="n"/>
      <c r="D81" s="33" t="n"/>
      <c r="E81" s="34" t="n"/>
      <c r="F81" s="19" t="n"/>
      <c r="G81" s="20" t="n"/>
      <c r="H81" s="16" t="n"/>
      <c r="I81" s="21" t="n"/>
      <c r="J81" s="20" t="n"/>
      <c r="K81" s="22" t="n"/>
      <c r="L81" s="16" t="n"/>
      <c r="M81" s="16" t="n"/>
      <c r="N81" s="16" t="n"/>
      <c r="O81" s="34" t="n"/>
      <c r="P81" s="35">
        <f>IF(OR($A81="",$O81="",$K81=""),"",IFERROR(EDATE($O81,$K81)-1,""))</f>
        <v/>
      </c>
      <c r="Q81" s="35">
        <f>IF($P81="","",IFERROR($P81+1,""))</f>
        <v/>
      </c>
      <c r="R81" s="16" t="n"/>
      <c r="S81" s="11">
        <f>IF($A81="","",IFERROR(IF(OR($G81="",$H81="",$K81=""),"",IF($H81="Percentage",IF($I81="","",MIN($G81*$I81,$G81)*$K81),IF($H81="Fixed Monthly",IF($J81="","",MIN($J81,$G81)*$K81),IF($H81="First Month Free",$G81,"")))),""))</f>
        <v/>
      </c>
      <c r="T81" s="34" t="n"/>
      <c r="U81" s="11">
        <f>IF(OR($A81="",$G81="",$K81="",$S81=""),"",IFERROR(MAX($G81*$K81-$S81,0),""))</f>
        <v/>
      </c>
      <c r="V81" s="24">
        <f>IF($A81="","",IF(OR($B81="",$C81="",$D81="",$E81="",$F81="",$G81="",$H81="",$K81="",$L81="",$M81="",$O81="",$R81=""),"Review: incomplete",IF(COUNTIF($A$5:$A$204,$A81)&gt;1,"Review: duplicate ID",IF(AND($H81="Percentage",$I81=""),"Review: incomplete",IF(AND($H81="Fixed Monthly",$J81=""),"Review: incomplete",IF(AND($H81="First Month Free",OR($I81&lt;&gt;"",$J81&lt;&gt;"")),"Review: discount fields",IF(OR(AND($H81="Percentage",$J81&lt;&gt;""),AND($H81="Fixed Monthly",$I81&lt;&gt;"")),"Review: discount fields",IF(AND($H81="First Month Free",$K81&lt;&gt;1),"Review: discount period",IF(AND($E81&lt;&gt;"",$O81&lt;&gt;"",$O81&lt;$E81),"Review: start date",IF($L81="Pending Review","Review: eligibility",IF(AND($L81="Eligible",$M81&lt;&gt;"Approved"),"Review: approval",IF(AND($L81="Not Eligible",$M81="Approved"),"Review: eligibility conflict",IF(AND($M81="Approved",$N81=""),"Review: approval owner",IF(AND($R81="Active",$T81=""),"Review: set due date",IF(AND($R81="Active",$Q81&lt;&gt;"",TODAY()&gt;=$Q81),"Review: convert to full rate",IF(AND($R81="Active",$T81&lt;&gt;"",TODAY()&gt;$T81),"Review: overdue","OK"))))))))))))))))</f>
        <v/>
      </c>
      <c r="W81" s="19" t="n"/>
    </row>
    <row r="82">
      <c r="A82" s="16" t="n"/>
      <c r="B82" s="16" t="n"/>
      <c r="C82" s="16" t="n"/>
      <c r="D82" s="33" t="n"/>
      <c r="E82" s="34" t="n"/>
      <c r="F82" s="19" t="n"/>
      <c r="G82" s="20" t="n"/>
      <c r="H82" s="16" t="n"/>
      <c r="I82" s="21" t="n"/>
      <c r="J82" s="20" t="n"/>
      <c r="K82" s="22" t="n"/>
      <c r="L82" s="16" t="n"/>
      <c r="M82" s="16" t="n"/>
      <c r="N82" s="16" t="n"/>
      <c r="O82" s="34" t="n"/>
      <c r="P82" s="36">
        <f>IF(OR($A82="",$O82="",$K82=""),"",IFERROR(EDATE($O82,$K82)-1,""))</f>
        <v/>
      </c>
      <c r="Q82" s="36">
        <f>IF($P82="","",IFERROR($P82+1,""))</f>
        <v/>
      </c>
      <c r="R82" s="16" t="n"/>
      <c r="S82" s="14">
        <f>IF($A82="","",IFERROR(IF(OR($G82="",$H82="",$K82=""),"",IF($H82="Percentage",IF($I82="","",MIN($G82*$I82,$G82)*$K82),IF($H82="Fixed Monthly",IF($J82="","",MIN($J82,$G82)*$K82),IF($H82="First Month Free",$G82,"")))),""))</f>
        <v/>
      </c>
      <c r="T82" s="34" t="n"/>
      <c r="U82" s="14">
        <f>IF(OR($A82="",$G82="",$K82="",$S82=""),"",IFERROR(MAX($G82*$K82-$S82,0),""))</f>
        <v/>
      </c>
      <c r="V82" s="26">
        <f>IF($A82="","",IF(OR($B82="",$C82="",$D82="",$E82="",$F82="",$G82="",$H82="",$K82="",$L82="",$M82="",$O82="",$R82=""),"Review: incomplete",IF(COUNTIF($A$5:$A$204,$A82)&gt;1,"Review: duplicate ID",IF(AND($H82="Percentage",$I82=""),"Review: incomplete",IF(AND($H82="Fixed Monthly",$J82=""),"Review: incomplete",IF(AND($H82="First Month Free",OR($I82&lt;&gt;"",$J82&lt;&gt;"")),"Review: discount fields",IF(OR(AND($H82="Percentage",$J82&lt;&gt;""),AND($H82="Fixed Monthly",$I82&lt;&gt;"")),"Review: discount fields",IF(AND($H82="First Month Free",$K82&lt;&gt;1),"Review: discount period",IF(AND($E82&lt;&gt;"",$O82&lt;&gt;"",$O82&lt;$E82),"Review: start date",IF($L82="Pending Review","Review: eligibility",IF(AND($L82="Eligible",$M82&lt;&gt;"Approved"),"Review: approval",IF(AND($L82="Not Eligible",$M82="Approved"),"Review: eligibility conflict",IF(AND($M82="Approved",$N82=""),"Review: approval owner",IF(AND($R82="Active",$T82=""),"Review: set due date",IF(AND($R82="Active",$Q82&lt;&gt;"",TODAY()&gt;=$Q82),"Review: convert to full rate",IF(AND($R82="Active",$T82&lt;&gt;"",TODAY()&gt;$T82),"Review: overdue","OK"))))))))))))))))</f>
        <v/>
      </c>
      <c r="W82" s="19" t="n"/>
    </row>
    <row r="83">
      <c r="A83" s="16" t="n"/>
      <c r="B83" s="16" t="n"/>
      <c r="C83" s="16" t="n"/>
      <c r="D83" s="33" t="n"/>
      <c r="E83" s="34" t="n"/>
      <c r="F83" s="19" t="n"/>
      <c r="G83" s="20" t="n"/>
      <c r="H83" s="16" t="n"/>
      <c r="I83" s="21" t="n"/>
      <c r="J83" s="20" t="n"/>
      <c r="K83" s="22" t="n"/>
      <c r="L83" s="16" t="n"/>
      <c r="M83" s="16" t="n"/>
      <c r="N83" s="16" t="n"/>
      <c r="O83" s="34" t="n"/>
      <c r="P83" s="35">
        <f>IF(OR($A83="",$O83="",$K83=""),"",IFERROR(EDATE($O83,$K83)-1,""))</f>
        <v/>
      </c>
      <c r="Q83" s="35">
        <f>IF($P83="","",IFERROR($P83+1,""))</f>
        <v/>
      </c>
      <c r="R83" s="16" t="n"/>
      <c r="S83" s="11">
        <f>IF($A83="","",IFERROR(IF(OR($G83="",$H83="",$K83=""),"",IF($H83="Percentage",IF($I83="","",MIN($G83*$I83,$G83)*$K83),IF($H83="Fixed Monthly",IF($J83="","",MIN($J83,$G83)*$K83),IF($H83="First Month Free",$G83,"")))),""))</f>
        <v/>
      </c>
      <c r="T83" s="34" t="n"/>
      <c r="U83" s="11">
        <f>IF(OR($A83="",$G83="",$K83="",$S83=""),"",IFERROR(MAX($G83*$K83-$S83,0),""))</f>
        <v/>
      </c>
      <c r="V83" s="24">
        <f>IF($A83="","",IF(OR($B83="",$C83="",$D83="",$E83="",$F83="",$G83="",$H83="",$K83="",$L83="",$M83="",$O83="",$R83=""),"Review: incomplete",IF(COUNTIF($A$5:$A$204,$A83)&gt;1,"Review: duplicate ID",IF(AND($H83="Percentage",$I83=""),"Review: incomplete",IF(AND($H83="Fixed Monthly",$J83=""),"Review: incomplete",IF(AND($H83="First Month Free",OR($I83&lt;&gt;"",$J83&lt;&gt;"")),"Review: discount fields",IF(OR(AND($H83="Percentage",$J83&lt;&gt;""),AND($H83="Fixed Monthly",$I83&lt;&gt;"")),"Review: discount fields",IF(AND($H83="First Month Free",$K83&lt;&gt;1),"Review: discount period",IF(AND($E83&lt;&gt;"",$O83&lt;&gt;"",$O83&lt;$E83),"Review: start date",IF($L83="Pending Review","Review: eligibility",IF(AND($L83="Eligible",$M83&lt;&gt;"Approved"),"Review: approval",IF(AND($L83="Not Eligible",$M83="Approved"),"Review: eligibility conflict",IF(AND($M83="Approved",$N83=""),"Review: approval owner",IF(AND($R83="Active",$T83=""),"Review: set due date",IF(AND($R83="Active",$Q83&lt;&gt;"",TODAY()&gt;=$Q83),"Review: convert to full rate",IF(AND($R83="Active",$T83&lt;&gt;"",TODAY()&gt;$T83),"Review: overdue","OK"))))))))))))))))</f>
        <v/>
      </c>
      <c r="W83" s="19" t="n"/>
    </row>
    <row r="84">
      <c r="A84" s="16" t="n"/>
      <c r="B84" s="16" t="n"/>
      <c r="C84" s="16" t="n"/>
      <c r="D84" s="33" t="n"/>
      <c r="E84" s="34" t="n"/>
      <c r="F84" s="19" t="n"/>
      <c r="G84" s="20" t="n"/>
      <c r="H84" s="16" t="n"/>
      <c r="I84" s="21" t="n"/>
      <c r="J84" s="20" t="n"/>
      <c r="K84" s="22" t="n"/>
      <c r="L84" s="16" t="n"/>
      <c r="M84" s="16" t="n"/>
      <c r="N84" s="16" t="n"/>
      <c r="O84" s="34" t="n"/>
      <c r="P84" s="36">
        <f>IF(OR($A84="",$O84="",$K84=""),"",IFERROR(EDATE($O84,$K84)-1,""))</f>
        <v/>
      </c>
      <c r="Q84" s="36">
        <f>IF($P84="","",IFERROR($P84+1,""))</f>
        <v/>
      </c>
      <c r="R84" s="16" t="n"/>
      <c r="S84" s="14">
        <f>IF($A84="","",IFERROR(IF(OR($G84="",$H84="",$K84=""),"",IF($H84="Percentage",IF($I84="","",MIN($G84*$I84,$G84)*$K84),IF($H84="Fixed Monthly",IF($J84="","",MIN($J84,$G84)*$K84),IF($H84="First Month Free",$G84,"")))),""))</f>
        <v/>
      </c>
      <c r="T84" s="34" t="n"/>
      <c r="U84" s="14">
        <f>IF(OR($A84="",$G84="",$K84="",$S84=""),"",IFERROR(MAX($G84*$K84-$S84,0),""))</f>
        <v/>
      </c>
      <c r="V84" s="26">
        <f>IF($A84="","",IF(OR($B84="",$C84="",$D84="",$E84="",$F84="",$G84="",$H84="",$K84="",$L84="",$M84="",$O84="",$R84=""),"Review: incomplete",IF(COUNTIF($A$5:$A$204,$A84)&gt;1,"Review: duplicate ID",IF(AND($H84="Percentage",$I84=""),"Review: incomplete",IF(AND($H84="Fixed Monthly",$J84=""),"Review: incomplete",IF(AND($H84="First Month Free",OR($I84&lt;&gt;"",$J84&lt;&gt;"")),"Review: discount fields",IF(OR(AND($H84="Percentage",$J84&lt;&gt;""),AND($H84="Fixed Monthly",$I84&lt;&gt;"")),"Review: discount fields",IF(AND($H84="First Month Free",$K84&lt;&gt;1),"Review: discount period",IF(AND($E84&lt;&gt;"",$O84&lt;&gt;"",$O84&lt;$E84),"Review: start date",IF($L84="Pending Review","Review: eligibility",IF(AND($L84="Eligible",$M84&lt;&gt;"Approved"),"Review: approval",IF(AND($L84="Not Eligible",$M84="Approved"),"Review: eligibility conflict",IF(AND($M84="Approved",$N84=""),"Review: approval owner",IF(AND($R84="Active",$T84=""),"Review: set due date",IF(AND($R84="Active",$Q84&lt;&gt;"",TODAY()&gt;=$Q84),"Review: convert to full rate",IF(AND($R84="Active",$T84&lt;&gt;"",TODAY()&gt;$T84),"Review: overdue","OK"))))))))))))))))</f>
        <v/>
      </c>
      <c r="W84" s="19" t="n"/>
    </row>
    <row r="85">
      <c r="A85" s="16" t="n"/>
      <c r="B85" s="16" t="n"/>
      <c r="C85" s="16" t="n"/>
      <c r="D85" s="33" t="n"/>
      <c r="E85" s="34" t="n"/>
      <c r="F85" s="19" t="n"/>
      <c r="G85" s="20" t="n"/>
      <c r="H85" s="16" t="n"/>
      <c r="I85" s="21" t="n"/>
      <c r="J85" s="20" t="n"/>
      <c r="K85" s="22" t="n"/>
      <c r="L85" s="16" t="n"/>
      <c r="M85" s="16" t="n"/>
      <c r="N85" s="16" t="n"/>
      <c r="O85" s="34" t="n"/>
      <c r="P85" s="35">
        <f>IF(OR($A85="",$O85="",$K85=""),"",IFERROR(EDATE($O85,$K85)-1,""))</f>
        <v/>
      </c>
      <c r="Q85" s="35">
        <f>IF($P85="","",IFERROR($P85+1,""))</f>
        <v/>
      </c>
      <c r="R85" s="16" t="n"/>
      <c r="S85" s="11">
        <f>IF($A85="","",IFERROR(IF(OR($G85="",$H85="",$K85=""),"",IF($H85="Percentage",IF($I85="","",MIN($G85*$I85,$G85)*$K85),IF($H85="Fixed Monthly",IF($J85="","",MIN($J85,$G85)*$K85),IF($H85="First Month Free",$G85,"")))),""))</f>
        <v/>
      </c>
      <c r="T85" s="34" t="n"/>
      <c r="U85" s="11">
        <f>IF(OR($A85="",$G85="",$K85="",$S85=""),"",IFERROR(MAX($G85*$K85-$S85,0),""))</f>
        <v/>
      </c>
      <c r="V85" s="24">
        <f>IF($A85="","",IF(OR($B85="",$C85="",$D85="",$E85="",$F85="",$G85="",$H85="",$K85="",$L85="",$M85="",$O85="",$R85=""),"Review: incomplete",IF(COUNTIF($A$5:$A$204,$A85)&gt;1,"Review: duplicate ID",IF(AND($H85="Percentage",$I85=""),"Review: incomplete",IF(AND($H85="Fixed Monthly",$J85=""),"Review: incomplete",IF(AND($H85="First Month Free",OR($I85&lt;&gt;"",$J85&lt;&gt;"")),"Review: discount fields",IF(OR(AND($H85="Percentage",$J85&lt;&gt;""),AND($H85="Fixed Monthly",$I85&lt;&gt;"")),"Review: discount fields",IF(AND($H85="First Month Free",$K85&lt;&gt;1),"Review: discount period",IF(AND($E85&lt;&gt;"",$O85&lt;&gt;"",$O85&lt;$E85),"Review: start date",IF($L85="Pending Review","Review: eligibility",IF(AND($L85="Eligible",$M85&lt;&gt;"Approved"),"Review: approval",IF(AND($L85="Not Eligible",$M85="Approved"),"Review: eligibility conflict",IF(AND($M85="Approved",$N85=""),"Review: approval owner",IF(AND($R85="Active",$T85=""),"Review: set due date",IF(AND($R85="Active",$Q85&lt;&gt;"",TODAY()&gt;=$Q85),"Review: convert to full rate",IF(AND($R85="Active",$T85&lt;&gt;"",TODAY()&gt;$T85),"Review: overdue","OK"))))))))))))))))</f>
        <v/>
      </c>
      <c r="W85" s="19" t="n"/>
    </row>
    <row r="86">
      <c r="A86" s="16" t="n"/>
      <c r="B86" s="16" t="n"/>
      <c r="C86" s="16" t="n"/>
      <c r="D86" s="33" t="n"/>
      <c r="E86" s="34" t="n"/>
      <c r="F86" s="19" t="n"/>
      <c r="G86" s="20" t="n"/>
      <c r="H86" s="16" t="n"/>
      <c r="I86" s="21" t="n"/>
      <c r="J86" s="20" t="n"/>
      <c r="K86" s="22" t="n"/>
      <c r="L86" s="16" t="n"/>
      <c r="M86" s="16" t="n"/>
      <c r="N86" s="16" t="n"/>
      <c r="O86" s="34" t="n"/>
      <c r="P86" s="36">
        <f>IF(OR($A86="",$O86="",$K86=""),"",IFERROR(EDATE($O86,$K86)-1,""))</f>
        <v/>
      </c>
      <c r="Q86" s="36">
        <f>IF($P86="","",IFERROR($P86+1,""))</f>
        <v/>
      </c>
      <c r="R86" s="16" t="n"/>
      <c r="S86" s="14">
        <f>IF($A86="","",IFERROR(IF(OR($G86="",$H86="",$K86=""),"",IF($H86="Percentage",IF($I86="","",MIN($G86*$I86,$G86)*$K86),IF($H86="Fixed Monthly",IF($J86="","",MIN($J86,$G86)*$K86),IF($H86="First Month Free",$G86,"")))),""))</f>
        <v/>
      </c>
      <c r="T86" s="34" t="n"/>
      <c r="U86" s="14">
        <f>IF(OR($A86="",$G86="",$K86="",$S86=""),"",IFERROR(MAX($G86*$K86-$S86,0),""))</f>
        <v/>
      </c>
      <c r="V86" s="26">
        <f>IF($A86="","",IF(OR($B86="",$C86="",$D86="",$E86="",$F86="",$G86="",$H86="",$K86="",$L86="",$M86="",$O86="",$R86=""),"Review: incomplete",IF(COUNTIF($A$5:$A$204,$A86)&gt;1,"Review: duplicate ID",IF(AND($H86="Percentage",$I86=""),"Review: incomplete",IF(AND($H86="Fixed Monthly",$J86=""),"Review: incomplete",IF(AND($H86="First Month Free",OR($I86&lt;&gt;"",$J86&lt;&gt;"")),"Review: discount fields",IF(OR(AND($H86="Percentage",$J86&lt;&gt;""),AND($H86="Fixed Monthly",$I86&lt;&gt;"")),"Review: discount fields",IF(AND($H86="First Month Free",$K86&lt;&gt;1),"Review: discount period",IF(AND($E86&lt;&gt;"",$O86&lt;&gt;"",$O86&lt;$E86),"Review: start date",IF($L86="Pending Review","Review: eligibility",IF(AND($L86="Eligible",$M86&lt;&gt;"Approved"),"Review: approval",IF(AND($L86="Not Eligible",$M86="Approved"),"Review: eligibility conflict",IF(AND($M86="Approved",$N86=""),"Review: approval owner",IF(AND($R86="Active",$T86=""),"Review: set due date",IF(AND($R86="Active",$Q86&lt;&gt;"",TODAY()&gt;=$Q86),"Review: convert to full rate",IF(AND($R86="Active",$T86&lt;&gt;"",TODAY()&gt;$T86),"Review: overdue","OK"))))))))))))))))</f>
        <v/>
      </c>
      <c r="W86" s="19" t="n"/>
    </row>
    <row r="87">
      <c r="A87" s="16" t="n"/>
      <c r="B87" s="16" t="n"/>
      <c r="C87" s="16" t="n"/>
      <c r="D87" s="33" t="n"/>
      <c r="E87" s="34" t="n"/>
      <c r="F87" s="19" t="n"/>
      <c r="G87" s="20" t="n"/>
      <c r="H87" s="16" t="n"/>
      <c r="I87" s="21" t="n"/>
      <c r="J87" s="20" t="n"/>
      <c r="K87" s="22" t="n"/>
      <c r="L87" s="16" t="n"/>
      <c r="M87" s="16" t="n"/>
      <c r="N87" s="16" t="n"/>
      <c r="O87" s="34" t="n"/>
      <c r="P87" s="35">
        <f>IF(OR($A87="",$O87="",$K87=""),"",IFERROR(EDATE($O87,$K87)-1,""))</f>
        <v/>
      </c>
      <c r="Q87" s="35">
        <f>IF($P87="","",IFERROR($P87+1,""))</f>
        <v/>
      </c>
      <c r="R87" s="16" t="n"/>
      <c r="S87" s="11">
        <f>IF($A87="","",IFERROR(IF(OR($G87="",$H87="",$K87=""),"",IF($H87="Percentage",IF($I87="","",MIN($G87*$I87,$G87)*$K87),IF($H87="Fixed Monthly",IF($J87="","",MIN($J87,$G87)*$K87),IF($H87="First Month Free",$G87,"")))),""))</f>
        <v/>
      </c>
      <c r="T87" s="34" t="n"/>
      <c r="U87" s="11">
        <f>IF(OR($A87="",$G87="",$K87="",$S87=""),"",IFERROR(MAX($G87*$K87-$S87,0),""))</f>
        <v/>
      </c>
      <c r="V87" s="24">
        <f>IF($A87="","",IF(OR($B87="",$C87="",$D87="",$E87="",$F87="",$G87="",$H87="",$K87="",$L87="",$M87="",$O87="",$R87=""),"Review: incomplete",IF(COUNTIF($A$5:$A$204,$A87)&gt;1,"Review: duplicate ID",IF(AND($H87="Percentage",$I87=""),"Review: incomplete",IF(AND($H87="Fixed Monthly",$J87=""),"Review: incomplete",IF(AND($H87="First Month Free",OR($I87&lt;&gt;"",$J87&lt;&gt;"")),"Review: discount fields",IF(OR(AND($H87="Percentage",$J87&lt;&gt;""),AND($H87="Fixed Monthly",$I87&lt;&gt;"")),"Review: discount fields",IF(AND($H87="First Month Free",$K87&lt;&gt;1),"Review: discount period",IF(AND($E87&lt;&gt;"",$O87&lt;&gt;"",$O87&lt;$E87),"Review: start date",IF($L87="Pending Review","Review: eligibility",IF(AND($L87="Eligible",$M87&lt;&gt;"Approved"),"Review: approval",IF(AND($L87="Not Eligible",$M87="Approved"),"Review: eligibility conflict",IF(AND($M87="Approved",$N87=""),"Review: approval owner",IF(AND($R87="Active",$T87=""),"Review: set due date",IF(AND($R87="Active",$Q87&lt;&gt;"",TODAY()&gt;=$Q87),"Review: convert to full rate",IF(AND($R87="Active",$T87&lt;&gt;"",TODAY()&gt;$T87),"Review: overdue","OK"))))))))))))))))</f>
        <v/>
      </c>
      <c r="W87" s="19" t="n"/>
    </row>
    <row r="88">
      <c r="A88" s="16" t="n"/>
      <c r="B88" s="16" t="n"/>
      <c r="C88" s="16" t="n"/>
      <c r="D88" s="33" t="n"/>
      <c r="E88" s="34" t="n"/>
      <c r="F88" s="19" t="n"/>
      <c r="G88" s="20" t="n"/>
      <c r="H88" s="16" t="n"/>
      <c r="I88" s="21" t="n"/>
      <c r="J88" s="20" t="n"/>
      <c r="K88" s="22" t="n"/>
      <c r="L88" s="16" t="n"/>
      <c r="M88" s="16" t="n"/>
      <c r="N88" s="16" t="n"/>
      <c r="O88" s="34" t="n"/>
      <c r="P88" s="36">
        <f>IF(OR($A88="",$O88="",$K88=""),"",IFERROR(EDATE($O88,$K88)-1,""))</f>
        <v/>
      </c>
      <c r="Q88" s="36">
        <f>IF($P88="","",IFERROR($P88+1,""))</f>
        <v/>
      </c>
      <c r="R88" s="16" t="n"/>
      <c r="S88" s="14">
        <f>IF($A88="","",IFERROR(IF(OR($G88="",$H88="",$K88=""),"",IF($H88="Percentage",IF($I88="","",MIN($G88*$I88,$G88)*$K88),IF($H88="Fixed Monthly",IF($J88="","",MIN($J88,$G88)*$K88),IF($H88="First Month Free",$G88,"")))),""))</f>
        <v/>
      </c>
      <c r="T88" s="34" t="n"/>
      <c r="U88" s="14">
        <f>IF(OR($A88="",$G88="",$K88="",$S88=""),"",IFERROR(MAX($G88*$K88-$S88,0),""))</f>
        <v/>
      </c>
      <c r="V88" s="26">
        <f>IF($A88="","",IF(OR($B88="",$C88="",$D88="",$E88="",$F88="",$G88="",$H88="",$K88="",$L88="",$M88="",$O88="",$R88=""),"Review: incomplete",IF(COUNTIF($A$5:$A$204,$A88)&gt;1,"Review: duplicate ID",IF(AND($H88="Percentage",$I88=""),"Review: incomplete",IF(AND($H88="Fixed Monthly",$J88=""),"Review: incomplete",IF(AND($H88="First Month Free",OR($I88&lt;&gt;"",$J88&lt;&gt;"")),"Review: discount fields",IF(OR(AND($H88="Percentage",$J88&lt;&gt;""),AND($H88="Fixed Monthly",$I88&lt;&gt;"")),"Review: discount fields",IF(AND($H88="First Month Free",$K88&lt;&gt;1),"Review: discount period",IF(AND($E88&lt;&gt;"",$O88&lt;&gt;"",$O88&lt;$E88),"Review: start date",IF($L88="Pending Review","Review: eligibility",IF(AND($L88="Eligible",$M88&lt;&gt;"Approved"),"Review: approval",IF(AND($L88="Not Eligible",$M88="Approved"),"Review: eligibility conflict",IF(AND($M88="Approved",$N88=""),"Review: approval owner",IF(AND($R88="Active",$T88=""),"Review: set due date",IF(AND($R88="Active",$Q88&lt;&gt;"",TODAY()&gt;=$Q88),"Review: convert to full rate",IF(AND($R88="Active",$T88&lt;&gt;"",TODAY()&gt;$T88),"Review: overdue","OK"))))))))))))))))</f>
        <v/>
      </c>
      <c r="W88" s="19" t="n"/>
    </row>
    <row r="89">
      <c r="A89" s="16" t="n"/>
      <c r="B89" s="16" t="n"/>
      <c r="C89" s="16" t="n"/>
      <c r="D89" s="33" t="n"/>
      <c r="E89" s="34" t="n"/>
      <c r="F89" s="19" t="n"/>
      <c r="G89" s="20" t="n"/>
      <c r="H89" s="16" t="n"/>
      <c r="I89" s="21" t="n"/>
      <c r="J89" s="20" t="n"/>
      <c r="K89" s="22" t="n"/>
      <c r="L89" s="16" t="n"/>
      <c r="M89" s="16" t="n"/>
      <c r="N89" s="16" t="n"/>
      <c r="O89" s="34" t="n"/>
      <c r="P89" s="35">
        <f>IF(OR($A89="",$O89="",$K89=""),"",IFERROR(EDATE($O89,$K89)-1,""))</f>
        <v/>
      </c>
      <c r="Q89" s="35">
        <f>IF($P89="","",IFERROR($P89+1,""))</f>
        <v/>
      </c>
      <c r="R89" s="16" t="n"/>
      <c r="S89" s="11">
        <f>IF($A89="","",IFERROR(IF(OR($G89="",$H89="",$K89=""),"",IF($H89="Percentage",IF($I89="","",MIN($G89*$I89,$G89)*$K89),IF($H89="Fixed Monthly",IF($J89="","",MIN($J89,$G89)*$K89),IF($H89="First Month Free",$G89,"")))),""))</f>
        <v/>
      </c>
      <c r="T89" s="34" t="n"/>
      <c r="U89" s="11">
        <f>IF(OR($A89="",$G89="",$K89="",$S89=""),"",IFERROR(MAX($G89*$K89-$S89,0),""))</f>
        <v/>
      </c>
      <c r="V89" s="24">
        <f>IF($A89="","",IF(OR($B89="",$C89="",$D89="",$E89="",$F89="",$G89="",$H89="",$K89="",$L89="",$M89="",$O89="",$R89=""),"Review: incomplete",IF(COUNTIF($A$5:$A$204,$A89)&gt;1,"Review: duplicate ID",IF(AND($H89="Percentage",$I89=""),"Review: incomplete",IF(AND($H89="Fixed Monthly",$J89=""),"Review: incomplete",IF(AND($H89="First Month Free",OR($I89&lt;&gt;"",$J89&lt;&gt;"")),"Review: discount fields",IF(OR(AND($H89="Percentage",$J89&lt;&gt;""),AND($H89="Fixed Monthly",$I89&lt;&gt;"")),"Review: discount fields",IF(AND($H89="First Month Free",$K89&lt;&gt;1),"Review: discount period",IF(AND($E89&lt;&gt;"",$O89&lt;&gt;"",$O89&lt;$E89),"Review: start date",IF($L89="Pending Review","Review: eligibility",IF(AND($L89="Eligible",$M89&lt;&gt;"Approved"),"Review: approval",IF(AND($L89="Not Eligible",$M89="Approved"),"Review: eligibility conflict",IF(AND($M89="Approved",$N89=""),"Review: approval owner",IF(AND($R89="Active",$T89=""),"Review: set due date",IF(AND($R89="Active",$Q89&lt;&gt;"",TODAY()&gt;=$Q89),"Review: convert to full rate",IF(AND($R89="Active",$T89&lt;&gt;"",TODAY()&gt;$T89),"Review: overdue","OK"))))))))))))))))</f>
        <v/>
      </c>
      <c r="W89" s="19" t="n"/>
    </row>
    <row r="90">
      <c r="A90" s="16" t="n"/>
      <c r="B90" s="16" t="n"/>
      <c r="C90" s="16" t="n"/>
      <c r="D90" s="33" t="n"/>
      <c r="E90" s="34" t="n"/>
      <c r="F90" s="19" t="n"/>
      <c r="G90" s="20" t="n"/>
      <c r="H90" s="16" t="n"/>
      <c r="I90" s="21" t="n"/>
      <c r="J90" s="20" t="n"/>
      <c r="K90" s="22" t="n"/>
      <c r="L90" s="16" t="n"/>
      <c r="M90" s="16" t="n"/>
      <c r="N90" s="16" t="n"/>
      <c r="O90" s="34" t="n"/>
      <c r="P90" s="36">
        <f>IF(OR($A90="",$O90="",$K90=""),"",IFERROR(EDATE($O90,$K90)-1,""))</f>
        <v/>
      </c>
      <c r="Q90" s="36">
        <f>IF($P90="","",IFERROR($P90+1,""))</f>
        <v/>
      </c>
      <c r="R90" s="16" t="n"/>
      <c r="S90" s="14">
        <f>IF($A90="","",IFERROR(IF(OR($G90="",$H90="",$K90=""),"",IF($H90="Percentage",IF($I90="","",MIN($G90*$I90,$G90)*$K90),IF($H90="Fixed Monthly",IF($J90="","",MIN($J90,$G90)*$K90),IF($H90="First Month Free",$G90,"")))),""))</f>
        <v/>
      </c>
      <c r="T90" s="34" t="n"/>
      <c r="U90" s="14">
        <f>IF(OR($A90="",$G90="",$K90="",$S90=""),"",IFERROR(MAX($G90*$K90-$S90,0),""))</f>
        <v/>
      </c>
      <c r="V90" s="26">
        <f>IF($A90="","",IF(OR($B90="",$C90="",$D90="",$E90="",$F90="",$G90="",$H90="",$K90="",$L90="",$M90="",$O90="",$R90=""),"Review: incomplete",IF(COUNTIF($A$5:$A$204,$A90)&gt;1,"Review: duplicate ID",IF(AND($H90="Percentage",$I90=""),"Review: incomplete",IF(AND($H90="Fixed Monthly",$J90=""),"Review: incomplete",IF(AND($H90="First Month Free",OR($I90&lt;&gt;"",$J90&lt;&gt;"")),"Review: discount fields",IF(OR(AND($H90="Percentage",$J90&lt;&gt;""),AND($H90="Fixed Monthly",$I90&lt;&gt;"")),"Review: discount fields",IF(AND($H90="First Month Free",$K90&lt;&gt;1),"Review: discount period",IF(AND($E90&lt;&gt;"",$O90&lt;&gt;"",$O90&lt;$E90),"Review: start date",IF($L90="Pending Review","Review: eligibility",IF(AND($L90="Eligible",$M90&lt;&gt;"Approved"),"Review: approval",IF(AND($L90="Not Eligible",$M90="Approved"),"Review: eligibility conflict",IF(AND($M90="Approved",$N90=""),"Review: approval owner",IF(AND($R90="Active",$T90=""),"Review: set due date",IF(AND($R90="Active",$Q90&lt;&gt;"",TODAY()&gt;=$Q90),"Review: convert to full rate",IF(AND($R90="Active",$T90&lt;&gt;"",TODAY()&gt;$T90),"Review: overdue","OK"))))))))))))))))</f>
        <v/>
      </c>
      <c r="W90" s="19" t="n"/>
    </row>
    <row r="91">
      <c r="A91" s="16" t="n"/>
      <c r="B91" s="16" t="n"/>
      <c r="C91" s="16" t="n"/>
      <c r="D91" s="33" t="n"/>
      <c r="E91" s="34" t="n"/>
      <c r="F91" s="19" t="n"/>
      <c r="G91" s="20" t="n"/>
      <c r="H91" s="16" t="n"/>
      <c r="I91" s="21" t="n"/>
      <c r="J91" s="20" t="n"/>
      <c r="K91" s="22" t="n"/>
      <c r="L91" s="16" t="n"/>
      <c r="M91" s="16" t="n"/>
      <c r="N91" s="16" t="n"/>
      <c r="O91" s="34" t="n"/>
      <c r="P91" s="35">
        <f>IF(OR($A91="",$O91="",$K91=""),"",IFERROR(EDATE($O91,$K91)-1,""))</f>
        <v/>
      </c>
      <c r="Q91" s="35">
        <f>IF($P91="","",IFERROR($P91+1,""))</f>
        <v/>
      </c>
      <c r="R91" s="16" t="n"/>
      <c r="S91" s="11">
        <f>IF($A91="","",IFERROR(IF(OR($G91="",$H91="",$K91=""),"",IF($H91="Percentage",IF($I91="","",MIN($G91*$I91,$G91)*$K91),IF($H91="Fixed Monthly",IF($J91="","",MIN($J91,$G91)*$K91),IF($H91="First Month Free",$G91,"")))),""))</f>
        <v/>
      </c>
      <c r="T91" s="34" t="n"/>
      <c r="U91" s="11">
        <f>IF(OR($A91="",$G91="",$K91="",$S91=""),"",IFERROR(MAX($G91*$K91-$S91,0),""))</f>
        <v/>
      </c>
      <c r="V91" s="24">
        <f>IF($A91="","",IF(OR($B91="",$C91="",$D91="",$E91="",$F91="",$G91="",$H91="",$K91="",$L91="",$M91="",$O91="",$R91=""),"Review: incomplete",IF(COUNTIF($A$5:$A$204,$A91)&gt;1,"Review: duplicate ID",IF(AND($H91="Percentage",$I91=""),"Review: incomplete",IF(AND($H91="Fixed Monthly",$J91=""),"Review: incomplete",IF(AND($H91="First Month Free",OR($I91&lt;&gt;"",$J91&lt;&gt;"")),"Review: discount fields",IF(OR(AND($H91="Percentage",$J91&lt;&gt;""),AND($H91="Fixed Monthly",$I91&lt;&gt;"")),"Review: discount fields",IF(AND($H91="First Month Free",$K91&lt;&gt;1),"Review: discount period",IF(AND($E91&lt;&gt;"",$O91&lt;&gt;"",$O91&lt;$E91),"Review: start date",IF($L91="Pending Review","Review: eligibility",IF(AND($L91="Eligible",$M91&lt;&gt;"Approved"),"Review: approval",IF(AND($L91="Not Eligible",$M91="Approved"),"Review: eligibility conflict",IF(AND($M91="Approved",$N91=""),"Review: approval owner",IF(AND($R91="Active",$T91=""),"Review: set due date",IF(AND($R91="Active",$Q91&lt;&gt;"",TODAY()&gt;=$Q91),"Review: convert to full rate",IF(AND($R91="Active",$T91&lt;&gt;"",TODAY()&gt;$T91),"Review: overdue","OK"))))))))))))))))</f>
        <v/>
      </c>
      <c r="W91" s="19" t="n"/>
    </row>
    <row r="92">
      <c r="A92" s="16" t="n"/>
      <c r="B92" s="16" t="n"/>
      <c r="C92" s="16" t="n"/>
      <c r="D92" s="33" t="n"/>
      <c r="E92" s="34" t="n"/>
      <c r="F92" s="19" t="n"/>
      <c r="G92" s="20" t="n"/>
      <c r="H92" s="16" t="n"/>
      <c r="I92" s="21" t="n"/>
      <c r="J92" s="20" t="n"/>
      <c r="K92" s="22" t="n"/>
      <c r="L92" s="16" t="n"/>
      <c r="M92" s="16" t="n"/>
      <c r="N92" s="16" t="n"/>
      <c r="O92" s="34" t="n"/>
      <c r="P92" s="36">
        <f>IF(OR($A92="",$O92="",$K92=""),"",IFERROR(EDATE($O92,$K92)-1,""))</f>
        <v/>
      </c>
      <c r="Q92" s="36">
        <f>IF($P92="","",IFERROR($P92+1,""))</f>
        <v/>
      </c>
      <c r="R92" s="16" t="n"/>
      <c r="S92" s="14">
        <f>IF($A92="","",IFERROR(IF(OR($G92="",$H92="",$K92=""),"",IF($H92="Percentage",IF($I92="","",MIN($G92*$I92,$G92)*$K92),IF($H92="Fixed Monthly",IF($J92="","",MIN($J92,$G92)*$K92),IF($H92="First Month Free",$G92,"")))),""))</f>
        <v/>
      </c>
      <c r="T92" s="34" t="n"/>
      <c r="U92" s="14">
        <f>IF(OR($A92="",$G92="",$K92="",$S92=""),"",IFERROR(MAX($G92*$K92-$S92,0),""))</f>
        <v/>
      </c>
      <c r="V92" s="26">
        <f>IF($A92="","",IF(OR($B92="",$C92="",$D92="",$E92="",$F92="",$G92="",$H92="",$K92="",$L92="",$M92="",$O92="",$R92=""),"Review: incomplete",IF(COUNTIF($A$5:$A$204,$A92)&gt;1,"Review: duplicate ID",IF(AND($H92="Percentage",$I92=""),"Review: incomplete",IF(AND($H92="Fixed Monthly",$J92=""),"Review: incomplete",IF(AND($H92="First Month Free",OR($I92&lt;&gt;"",$J92&lt;&gt;"")),"Review: discount fields",IF(OR(AND($H92="Percentage",$J92&lt;&gt;""),AND($H92="Fixed Monthly",$I92&lt;&gt;"")),"Review: discount fields",IF(AND($H92="First Month Free",$K92&lt;&gt;1),"Review: discount period",IF(AND($E92&lt;&gt;"",$O92&lt;&gt;"",$O92&lt;$E92),"Review: start date",IF($L92="Pending Review","Review: eligibility",IF(AND($L92="Eligible",$M92&lt;&gt;"Approved"),"Review: approval",IF(AND($L92="Not Eligible",$M92="Approved"),"Review: eligibility conflict",IF(AND($M92="Approved",$N92=""),"Review: approval owner",IF(AND($R92="Active",$T92=""),"Review: set due date",IF(AND($R92="Active",$Q92&lt;&gt;"",TODAY()&gt;=$Q92),"Review: convert to full rate",IF(AND($R92="Active",$T92&lt;&gt;"",TODAY()&gt;$T92),"Review: overdue","OK"))))))))))))))))</f>
        <v/>
      </c>
      <c r="W92" s="19" t="n"/>
    </row>
    <row r="93">
      <c r="A93" s="16" t="n"/>
      <c r="B93" s="16" t="n"/>
      <c r="C93" s="16" t="n"/>
      <c r="D93" s="33" t="n"/>
      <c r="E93" s="34" t="n"/>
      <c r="F93" s="19" t="n"/>
      <c r="G93" s="20" t="n"/>
      <c r="H93" s="16" t="n"/>
      <c r="I93" s="21" t="n"/>
      <c r="J93" s="20" t="n"/>
      <c r="K93" s="22" t="n"/>
      <c r="L93" s="16" t="n"/>
      <c r="M93" s="16" t="n"/>
      <c r="N93" s="16" t="n"/>
      <c r="O93" s="34" t="n"/>
      <c r="P93" s="35">
        <f>IF(OR($A93="",$O93="",$K93=""),"",IFERROR(EDATE($O93,$K93)-1,""))</f>
        <v/>
      </c>
      <c r="Q93" s="35">
        <f>IF($P93="","",IFERROR($P93+1,""))</f>
        <v/>
      </c>
      <c r="R93" s="16" t="n"/>
      <c r="S93" s="11">
        <f>IF($A93="","",IFERROR(IF(OR($G93="",$H93="",$K93=""),"",IF($H93="Percentage",IF($I93="","",MIN($G93*$I93,$G93)*$K93),IF($H93="Fixed Monthly",IF($J93="","",MIN($J93,$G93)*$K93),IF($H93="First Month Free",$G93,"")))),""))</f>
        <v/>
      </c>
      <c r="T93" s="34" t="n"/>
      <c r="U93" s="11">
        <f>IF(OR($A93="",$G93="",$K93="",$S93=""),"",IFERROR(MAX($G93*$K93-$S93,0),""))</f>
        <v/>
      </c>
      <c r="V93" s="24">
        <f>IF($A93="","",IF(OR($B93="",$C93="",$D93="",$E93="",$F93="",$G93="",$H93="",$K93="",$L93="",$M93="",$O93="",$R93=""),"Review: incomplete",IF(COUNTIF($A$5:$A$204,$A93)&gt;1,"Review: duplicate ID",IF(AND($H93="Percentage",$I93=""),"Review: incomplete",IF(AND($H93="Fixed Monthly",$J93=""),"Review: incomplete",IF(AND($H93="First Month Free",OR($I93&lt;&gt;"",$J93&lt;&gt;"")),"Review: discount fields",IF(OR(AND($H93="Percentage",$J93&lt;&gt;""),AND($H93="Fixed Monthly",$I93&lt;&gt;"")),"Review: discount fields",IF(AND($H93="First Month Free",$K93&lt;&gt;1),"Review: discount period",IF(AND($E93&lt;&gt;"",$O93&lt;&gt;"",$O93&lt;$E93),"Review: start date",IF($L93="Pending Review","Review: eligibility",IF(AND($L93="Eligible",$M93&lt;&gt;"Approved"),"Review: approval",IF(AND($L93="Not Eligible",$M93="Approved"),"Review: eligibility conflict",IF(AND($M93="Approved",$N93=""),"Review: approval owner",IF(AND($R93="Active",$T93=""),"Review: set due date",IF(AND($R93="Active",$Q93&lt;&gt;"",TODAY()&gt;=$Q93),"Review: convert to full rate",IF(AND($R93="Active",$T93&lt;&gt;"",TODAY()&gt;$T93),"Review: overdue","OK"))))))))))))))))</f>
        <v/>
      </c>
      <c r="W93" s="19" t="n"/>
    </row>
    <row r="94">
      <c r="A94" s="16" t="n"/>
      <c r="B94" s="16" t="n"/>
      <c r="C94" s="16" t="n"/>
      <c r="D94" s="33" t="n"/>
      <c r="E94" s="34" t="n"/>
      <c r="F94" s="19" t="n"/>
      <c r="G94" s="20" t="n"/>
      <c r="H94" s="16" t="n"/>
      <c r="I94" s="21" t="n"/>
      <c r="J94" s="20" t="n"/>
      <c r="K94" s="22" t="n"/>
      <c r="L94" s="16" t="n"/>
      <c r="M94" s="16" t="n"/>
      <c r="N94" s="16" t="n"/>
      <c r="O94" s="34" t="n"/>
      <c r="P94" s="36">
        <f>IF(OR($A94="",$O94="",$K94=""),"",IFERROR(EDATE($O94,$K94)-1,""))</f>
        <v/>
      </c>
      <c r="Q94" s="36">
        <f>IF($P94="","",IFERROR($P94+1,""))</f>
        <v/>
      </c>
      <c r="R94" s="16" t="n"/>
      <c r="S94" s="14">
        <f>IF($A94="","",IFERROR(IF(OR($G94="",$H94="",$K94=""),"",IF($H94="Percentage",IF($I94="","",MIN($G94*$I94,$G94)*$K94),IF($H94="Fixed Monthly",IF($J94="","",MIN($J94,$G94)*$K94),IF($H94="First Month Free",$G94,"")))),""))</f>
        <v/>
      </c>
      <c r="T94" s="34" t="n"/>
      <c r="U94" s="14">
        <f>IF(OR($A94="",$G94="",$K94="",$S94=""),"",IFERROR(MAX($G94*$K94-$S94,0),""))</f>
        <v/>
      </c>
      <c r="V94" s="26">
        <f>IF($A94="","",IF(OR($B94="",$C94="",$D94="",$E94="",$F94="",$G94="",$H94="",$K94="",$L94="",$M94="",$O94="",$R94=""),"Review: incomplete",IF(COUNTIF($A$5:$A$204,$A94)&gt;1,"Review: duplicate ID",IF(AND($H94="Percentage",$I94=""),"Review: incomplete",IF(AND($H94="Fixed Monthly",$J94=""),"Review: incomplete",IF(AND($H94="First Month Free",OR($I94&lt;&gt;"",$J94&lt;&gt;"")),"Review: discount fields",IF(OR(AND($H94="Percentage",$J94&lt;&gt;""),AND($H94="Fixed Monthly",$I94&lt;&gt;"")),"Review: discount fields",IF(AND($H94="First Month Free",$K94&lt;&gt;1),"Review: discount period",IF(AND($E94&lt;&gt;"",$O94&lt;&gt;"",$O94&lt;$E94),"Review: start date",IF($L94="Pending Review","Review: eligibility",IF(AND($L94="Eligible",$M94&lt;&gt;"Approved"),"Review: approval",IF(AND($L94="Not Eligible",$M94="Approved"),"Review: eligibility conflict",IF(AND($M94="Approved",$N94=""),"Review: approval owner",IF(AND($R94="Active",$T94=""),"Review: set due date",IF(AND($R94="Active",$Q94&lt;&gt;"",TODAY()&gt;=$Q94),"Review: convert to full rate",IF(AND($R94="Active",$T94&lt;&gt;"",TODAY()&gt;$T94),"Review: overdue","OK"))))))))))))))))</f>
        <v/>
      </c>
      <c r="W94" s="19" t="n"/>
    </row>
    <row r="95">
      <c r="A95" s="16" t="n"/>
      <c r="B95" s="16" t="n"/>
      <c r="C95" s="16" t="n"/>
      <c r="D95" s="33" t="n"/>
      <c r="E95" s="34" t="n"/>
      <c r="F95" s="19" t="n"/>
      <c r="G95" s="20" t="n"/>
      <c r="H95" s="16" t="n"/>
      <c r="I95" s="21" t="n"/>
      <c r="J95" s="20" t="n"/>
      <c r="K95" s="22" t="n"/>
      <c r="L95" s="16" t="n"/>
      <c r="M95" s="16" t="n"/>
      <c r="N95" s="16" t="n"/>
      <c r="O95" s="34" t="n"/>
      <c r="P95" s="35">
        <f>IF(OR($A95="",$O95="",$K95=""),"",IFERROR(EDATE($O95,$K95)-1,""))</f>
        <v/>
      </c>
      <c r="Q95" s="35">
        <f>IF($P95="","",IFERROR($P95+1,""))</f>
        <v/>
      </c>
      <c r="R95" s="16" t="n"/>
      <c r="S95" s="11">
        <f>IF($A95="","",IFERROR(IF(OR($G95="",$H95="",$K95=""),"",IF($H95="Percentage",IF($I95="","",MIN($G95*$I95,$G95)*$K95),IF($H95="Fixed Monthly",IF($J95="","",MIN($J95,$G95)*$K95),IF($H95="First Month Free",$G95,"")))),""))</f>
        <v/>
      </c>
      <c r="T95" s="34" t="n"/>
      <c r="U95" s="11">
        <f>IF(OR($A95="",$G95="",$K95="",$S95=""),"",IFERROR(MAX($G95*$K95-$S95,0),""))</f>
        <v/>
      </c>
      <c r="V95" s="24">
        <f>IF($A95="","",IF(OR($B95="",$C95="",$D95="",$E95="",$F95="",$G95="",$H95="",$K95="",$L95="",$M95="",$O95="",$R95=""),"Review: incomplete",IF(COUNTIF($A$5:$A$204,$A95)&gt;1,"Review: duplicate ID",IF(AND($H95="Percentage",$I95=""),"Review: incomplete",IF(AND($H95="Fixed Monthly",$J95=""),"Review: incomplete",IF(AND($H95="First Month Free",OR($I95&lt;&gt;"",$J95&lt;&gt;"")),"Review: discount fields",IF(OR(AND($H95="Percentage",$J95&lt;&gt;""),AND($H95="Fixed Monthly",$I95&lt;&gt;"")),"Review: discount fields",IF(AND($H95="First Month Free",$K95&lt;&gt;1),"Review: discount period",IF(AND($E95&lt;&gt;"",$O95&lt;&gt;"",$O95&lt;$E95),"Review: start date",IF($L95="Pending Review","Review: eligibility",IF(AND($L95="Eligible",$M95&lt;&gt;"Approved"),"Review: approval",IF(AND($L95="Not Eligible",$M95="Approved"),"Review: eligibility conflict",IF(AND($M95="Approved",$N95=""),"Review: approval owner",IF(AND($R95="Active",$T95=""),"Review: set due date",IF(AND($R95="Active",$Q95&lt;&gt;"",TODAY()&gt;=$Q95),"Review: convert to full rate",IF(AND($R95="Active",$T95&lt;&gt;"",TODAY()&gt;$T95),"Review: overdue","OK"))))))))))))))))</f>
        <v/>
      </c>
      <c r="W95" s="19" t="n"/>
    </row>
    <row r="96">
      <c r="A96" s="16" t="n"/>
      <c r="B96" s="16" t="n"/>
      <c r="C96" s="16" t="n"/>
      <c r="D96" s="33" t="n"/>
      <c r="E96" s="34" t="n"/>
      <c r="F96" s="19" t="n"/>
      <c r="G96" s="20" t="n"/>
      <c r="H96" s="16" t="n"/>
      <c r="I96" s="21" t="n"/>
      <c r="J96" s="20" t="n"/>
      <c r="K96" s="22" t="n"/>
      <c r="L96" s="16" t="n"/>
      <c r="M96" s="16" t="n"/>
      <c r="N96" s="16" t="n"/>
      <c r="O96" s="34" t="n"/>
      <c r="P96" s="36">
        <f>IF(OR($A96="",$O96="",$K96=""),"",IFERROR(EDATE($O96,$K96)-1,""))</f>
        <v/>
      </c>
      <c r="Q96" s="36">
        <f>IF($P96="","",IFERROR($P96+1,""))</f>
        <v/>
      </c>
      <c r="R96" s="16" t="n"/>
      <c r="S96" s="14">
        <f>IF($A96="","",IFERROR(IF(OR($G96="",$H96="",$K96=""),"",IF($H96="Percentage",IF($I96="","",MIN($G96*$I96,$G96)*$K96),IF($H96="Fixed Monthly",IF($J96="","",MIN($J96,$G96)*$K96),IF($H96="First Month Free",$G96,"")))),""))</f>
        <v/>
      </c>
      <c r="T96" s="34" t="n"/>
      <c r="U96" s="14">
        <f>IF(OR($A96="",$G96="",$K96="",$S96=""),"",IFERROR(MAX($G96*$K96-$S96,0),""))</f>
        <v/>
      </c>
      <c r="V96" s="26">
        <f>IF($A96="","",IF(OR($B96="",$C96="",$D96="",$E96="",$F96="",$G96="",$H96="",$K96="",$L96="",$M96="",$O96="",$R96=""),"Review: incomplete",IF(COUNTIF($A$5:$A$204,$A96)&gt;1,"Review: duplicate ID",IF(AND($H96="Percentage",$I96=""),"Review: incomplete",IF(AND($H96="Fixed Monthly",$J96=""),"Review: incomplete",IF(AND($H96="First Month Free",OR($I96&lt;&gt;"",$J96&lt;&gt;"")),"Review: discount fields",IF(OR(AND($H96="Percentage",$J96&lt;&gt;""),AND($H96="Fixed Monthly",$I96&lt;&gt;"")),"Review: discount fields",IF(AND($H96="First Month Free",$K96&lt;&gt;1),"Review: discount period",IF(AND($E96&lt;&gt;"",$O96&lt;&gt;"",$O96&lt;$E96),"Review: start date",IF($L96="Pending Review","Review: eligibility",IF(AND($L96="Eligible",$M96&lt;&gt;"Approved"),"Review: approval",IF(AND($L96="Not Eligible",$M96="Approved"),"Review: eligibility conflict",IF(AND($M96="Approved",$N96=""),"Review: approval owner",IF(AND($R96="Active",$T96=""),"Review: set due date",IF(AND($R96="Active",$Q96&lt;&gt;"",TODAY()&gt;=$Q96),"Review: convert to full rate",IF(AND($R96="Active",$T96&lt;&gt;"",TODAY()&gt;$T96),"Review: overdue","OK"))))))))))))))))</f>
        <v/>
      </c>
      <c r="W96" s="19" t="n"/>
    </row>
    <row r="97">
      <c r="A97" s="16" t="n"/>
      <c r="B97" s="16" t="n"/>
      <c r="C97" s="16" t="n"/>
      <c r="D97" s="33" t="n"/>
      <c r="E97" s="34" t="n"/>
      <c r="F97" s="19" t="n"/>
      <c r="G97" s="20" t="n"/>
      <c r="H97" s="16" t="n"/>
      <c r="I97" s="21" t="n"/>
      <c r="J97" s="20" t="n"/>
      <c r="K97" s="22" t="n"/>
      <c r="L97" s="16" t="n"/>
      <c r="M97" s="16" t="n"/>
      <c r="N97" s="16" t="n"/>
      <c r="O97" s="34" t="n"/>
      <c r="P97" s="35">
        <f>IF(OR($A97="",$O97="",$K97=""),"",IFERROR(EDATE($O97,$K97)-1,""))</f>
        <v/>
      </c>
      <c r="Q97" s="35">
        <f>IF($P97="","",IFERROR($P97+1,""))</f>
        <v/>
      </c>
      <c r="R97" s="16" t="n"/>
      <c r="S97" s="11">
        <f>IF($A97="","",IFERROR(IF(OR($G97="",$H97="",$K97=""),"",IF($H97="Percentage",IF($I97="","",MIN($G97*$I97,$G97)*$K97),IF($H97="Fixed Monthly",IF($J97="","",MIN($J97,$G97)*$K97),IF($H97="First Month Free",$G97,"")))),""))</f>
        <v/>
      </c>
      <c r="T97" s="34" t="n"/>
      <c r="U97" s="11">
        <f>IF(OR($A97="",$G97="",$K97="",$S97=""),"",IFERROR(MAX($G97*$K97-$S97,0),""))</f>
        <v/>
      </c>
      <c r="V97" s="24">
        <f>IF($A97="","",IF(OR($B97="",$C97="",$D97="",$E97="",$F97="",$G97="",$H97="",$K97="",$L97="",$M97="",$O97="",$R97=""),"Review: incomplete",IF(COUNTIF($A$5:$A$204,$A97)&gt;1,"Review: duplicate ID",IF(AND($H97="Percentage",$I97=""),"Review: incomplete",IF(AND($H97="Fixed Monthly",$J97=""),"Review: incomplete",IF(AND($H97="First Month Free",OR($I97&lt;&gt;"",$J97&lt;&gt;"")),"Review: discount fields",IF(OR(AND($H97="Percentage",$J97&lt;&gt;""),AND($H97="Fixed Monthly",$I97&lt;&gt;"")),"Review: discount fields",IF(AND($H97="First Month Free",$K97&lt;&gt;1),"Review: discount period",IF(AND($E97&lt;&gt;"",$O97&lt;&gt;"",$O97&lt;$E97),"Review: start date",IF($L97="Pending Review","Review: eligibility",IF(AND($L97="Eligible",$M97&lt;&gt;"Approved"),"Review: approval",IF(AND($L97="Not Eligible",$M97="Approved"),"Review: eligibility conflict",IF(AND($M97="Approved",$N97=""),"Review: approval owner",IF(AND($R97="Active",$T97=""),"Review: set due date",IF(AND($R97="Active",$Q97&lt;&gt;"",TODAY()&gt;=$Q97),"Review: convert to full rate",IF(AND($R97="Active",$T97&lt;&gt;"",TODAY()&gt;$T97),"Review: overdue","OK"))))))))))))))))</f>
        <v/>
      </c>
      <c r="W97" s="19" t="n"/>
    </row>
    <row r="98">
      <c r="A98" s="16" t="n"/>
      <c r="B98" s="16" t="n"/>
      <c r="C98" s="16" t="n"/>
      <c r="D98" s="33" t="n"/>
      <c r="E98" s="34" t="n"/>
      <c r="F98" s="19" t="n"/>
      <c r="G98" s="20" t="n"/>
      <c r="H98" s="16" t="n"/>
      <c r="I98" s="21" t="n"/>
      <c r="J98" s="20" t="n"/>
      <c r="K98" s="22" t="n"/>
      <c r="L98" s="16" t="n"/>
      <c r="M98" s="16" t="n"/>
      <c r="N98" s="16" t="n"/>
      <c r="O98" s="34" t="n"/>
      <c r="P98" s="36">
        <f>IF(OR($A98="",$O98="",$K98=""),"",IFERROR(EDATE($O98,$K98)-1,""))</f>
        <v/>
      </c>
      <c r="Q98" s="36">
        <f>IF($P98="","",IFERROR($P98+1,""))</f>
        <v/>
      </c>
      <c r="R98" s="16" t="n"/>
      <c r="S98" s="14">
        <f>IF($A98="","",IFERROR(IF(OR($G98="",$H98="",$K98=""),"",IF($H98="Percentage",IF($I98="","",MIN($G98*$I98,$G98)*$K98),IF($H98="Fixed Monthly",IF($J98="","",MIN($J98,$G98)*$K98),IF($H98="First Month Free",$G98,"")))),""))</f>
        <v/>
      </c>
      <c r="T98" s="34" t="n"/>
      <c r="U98" s="14">
        <f>IF(OR($A98="",$G98="",$K98="",$S98=""),"",IFERROR(MAX($G98*$K98-$S98,0),""))</f>
        <v/>
      </c>
      <c r="V98" s="26">
        <f>IF($A98="","",IF(OR($B98="",$C98="",$D98="",$E98="",$F98="",$G98="",$H98="",$K98="",$L98="",$M98="",$O98="",$R98=""),"Review: incomplete",IF(COUNTIF($A$5:$A$204,$A98)&gt;1,"Review: duplicate ID",IF(AND($H98="Percentage",$I98=""),"Review: incomplete",IF(AND($H98="Fixed Monthly",$J98=""),"Review: incomplete",IF(AND($H98="First Month Free",OR($I98&lt;&gt;"",$J98&lt;&gt;"")),"Review: discount fields",IF(OR(AND($H98="Percentage",$J98&lt;&gt;""),AND($H98="Fixed Monthly",$I98&lt;&gt;"")),"Review: discount fields",IF(AND($H98="First Month Free",$K98&lt;&gt;1),"Review: discount period",IF(AND($E98&lt;&gt;"",$O98&lt;&gt;"",$O98&lt;$E98),"Review: start date",IF($L98="Pending Review","Review: eligibility",IF(AND($L98="Eligible",$M98&lt;&gt;"Approved"),"Review: approval",IF(AND($L98="Not Eligible",$M98="Approved"),"Review: eligibility conflict",IF(AND($M98="Approved",$N98=""),"Review: approval owner",IF(AND($R98="Active",$T98=""),"Review: set due date",IF(AND($R98="Active",$Q98&lt;&gt;"",TODAY()&gt;=$Q98),"Review: convert to full rate",IF(AND($R98="Active",$T98&lt;&gt;"",TODAY()&gt;$T98),"Review: overdue","OK"))))))))))))))))</f>
        <v/>
      </c>
      <c r="W98" s="19" t="n"/>
    </row>
    <row r="99">
      <c r="A99" s="16" t="n"/>
      <c r="B99" s="16" t="n"/>
      <c r="C99" s="16" t="n"/>
      <c r="D99" s="33" t="n"/>
      <c r="E99" s="34" t="n"/>
      <c r="F99" s="19" t="n"/>
      <c r="G99" s="20" t="n"/>
      <c r="H99" s="16" t="n"/>
      <c r="I99" s="21" t="n"/>
      <c r="J99" s="20" t="n"/>
      <c r="K99" s="22" t="n"/>
      <c r="L99" s="16" t="n"/>
      <c r="M99" s="16" t="n"/>
      <c r="N99" s="16" t="n"/>
      <c r="O99" s="34" t="n"/>
      <c r="P99" s="35">
        <f>IF(OR($A99="",$O99="",$K99=""),"",IFERROR(EDATE($O99,$K99)-1,""))</f>
        <v/>
      </c>
      <c r="Q99" s="35">
        <f>IF($P99="","",IFERROR($P99+1,""))</f>
        <v/>
      </c>
      <c r="R99" s="16" t="n"/>
      <c r="S99" s="11">
        <f>IF($A99="","",IFERROR(IF(OR($G99="",$H99="",$K99=""),"",IF($H99="Percentage",IF($I99="","",MIN($G99*$I99,$G99)*$K99),IF($H99="Fixed Monthly",IF($J99="","",MIN($J99,$G99)*$K99),IF($H99="First Month Free",$G99,"")))),""))</f>
        <v/>
      </c>
      <c r="T99" s="34" t="n"/>
      <c r="U99" s="11">
        <f>IF(OR($A99="",$G99="",$K99="",$S99=""),"",IFERROR(MAX($G99*$K99-$S99,0),""))</f>
        <v/>
      </c>
      <c r="V99" s="24">
        <f>IF($A99="","",IF(OR($B99="",$C99="",$D99="",$E99="",$F99="",$G99="",$H99="",$K99="",$L99="",$M99="",$O99="",$R99=""),"Review: incomplete",IF(COUNTIF($A$5:$A$204,$A99)&gt;1,"Review: duplicate ID",IF(AND($H99="Percentage",$I99=""),"Review: incomplete",IF(AND($H99="Fixed Monthly",$J99=""),"Review: incomplete",IF(AND($H99="First Month Free",OR($I99&lt;&gt;"",$J99&lt;&gt;"")),"Review: discount fields",IF(OR(AND($H99="Percentage",$J99&lt;&gt;""),AND($H99="Fixed Monthly",$I99&lt;&gt;"")),"Review: discount fields",IF(AND($H99="First Month Free",$K99&lt;&gt;1),"Review: discount period",IF(AND($E99&lt;&gt;"",$O99&lt;&gt;"",$O99&lt;$E99),"Review: start date",IF($L99="Pending Review","Review: eligibility",IF(AND($L99="Eligible",$M99&lt;&gt;"Approved"),"Review: approval",IF(AND($L99="Not Eligible",$M99="Approved"),"Review: eligibility conflict",IF(AND($M99="Approved",$N99=""),"Review: approval owner",IF(AND($R99="Active",$T99=""),"Review: set due date",IF(AND($R99="Active",$Q99&lt;&gt;"",TODAY()&gt;=$Q99),"Review: convert to full rate",IF(AND($R99="Active",$T99&lt;&gt;"",TODAY()&gt;$T99),"Review: overdue","OK"))))))))))))))))</f>
        <v/>
      </c>
      <c r="W99" s="19" t="n"/>
    </row>
    <row r="100">
      <c r="A100" s="16" t="n"/>
      <c r="B100" s="16" t="n"/>
      <c r="C100" s="16" t="n"/>
      <c r="D100" s="33" t="n"/>
      <c r="E100" s="34" t="n"/>
      <c r="F100" s="19" t="n"/>
      <c r="G100" s="20" t="n"/>
      <c r="H100" s="16" t="n"/>
      <c r="I100" s="21" t="n"/>
      <c r="J100" s="20" t="n"/>
      <c r="K100" s="22" t="n"/>
      <c r="L100" s="16" t="n"/>
      <c r="M100" s="16" t="n"/>
      <c r="N100" s="16" t="n"/>
      <c r="O100" s="34" t="n"/>
      <c r="P100" s="36">
        <f>IF(OR($A100="",$O100="",$K100=""),"",IFERROR(EDATE($O100,$K100)-1,""))</f>
        <v/>
      </c>
      <c r="Q100" s="36">
        <f>IF($P100="","",IFERROR($P100+1,""))</f>
        <v/>
      </c>
      <c r="R100" s="16" t="n"/>
      <c r="S100" s="14">
        <f>IF($A100="","",IFERROR(IF(OR($G100="",$H100="",$K100=""),"",IF($H100="Percentage",IF($I100="","",MIN($G100*$I100,$G100)*$K100),IF($H100="Fixed Monthly",IF($J100="","",MIN($J100,$G100)*$K100),IF($H100="First Month Free",$G100,"")))),""))</f>
        <v/>
      </c>
      <c r="T100" s="34" t="n"/>
      <c r="U100" s="14">
        <f>IF(OR($A100="",$G100="",$K100="",$S100=""),"",IFERROR(MAX($G100*$K100-$S100,0),""))</f>
        <v/>
      </c>
      <c r="V100" s="26">
        <f>IF($A100="","",IF(OR($B100="",$C100="",$D100="",$E100="",$F100="",$G100="",$H100="",$K100="",$L100="",$M100="",$O100="",$R100=""),"Review: incomplete",IF(COUNTIF($A$5:$A$204,$A100)&gt;1,"Review: duplicate ID",IF(AND($H100="Percentage",$I100=""),"Review: incomplete",IF(AND($H100="Fixed Monthly",$J100=""),"Review: incomplete",IF(AND($H100="First Month Free",OR($I100&lt;&gt;"",$J100&lt;&gt;"")),"Review: discount fields",IF(OR(AND($H100="Percentage",$J100&lt;&gt;""),AND($H100="Fixed Monthly",$I100&lt;&gt;"")),"Review: discount fields",IF(AND($H100="First Month Free",$K100&lt;&gt;1),"Review: discount period",IF(AND($E100&lt;&gt;"",$O100&lt;&gt;"",$O100&lt;$E100),"Review: start date",IF($L100="Pending Review","Review: eligibility",IF(AND($L100="Eligible",$M100&lt;&gt;"Approved"),"Review: approval",IF(AND($L100="Not Eligible",$M100="Approved"),"Review: eligibility conflict",IF(AND($M100="Approved",$N100=""),"Review: approval owner",IF(AND($R100="Active",$T100=""),"Review: set due date",IF(AND($R100="Active",$Q100&lt;&gt;"",TODAY()&gt;=$Q100),"Review: convert to full rate",IF(AND($R100="Active",$T100&lt;&gt;"",TODAY()&gt;$T100),"Review: overdue","OK"))))))))))))))))</f>
        <v/>
      </c>
      <c r="W100" s="19" t="n"/>
    </row>
    <row r="101">
      <c r="A101" s="16" t="n"/>
      <c r="B101" s="16" t="n"/>
      <c r="C101" s="16" t="n"/>
      <c r="D101" s="33" t="n"/>
      <c r="E101" s="34" t="n"/>
      <c r="F101" s="19" t="n"/>
      <c r="G101" s="20" t="n"/>
      <c r="H101" s="16" t="n"/>
      <c r="I101" s="21" t="n"/>
      <c r="J101" s="20" t="n"/>
      <c r="K101" s="22" t="n"/>
      <c r="L101" s="16" t="n"/>
      <c r="M101" s="16" t="n"/>
      <c r="N101" s="16" t="n"/>
      <c r="O101" s="34" t="n"/>
      <c r="P101" s="35">
        <f>IF(OR($A101="",$O101="",$K101=""),"",IFERROR(EDATE($O101,$K101)-1,""))</f>
        <v/>
      </c>
      <c r="Q101" s="35">
        <f>IF($P101="","",IFERROR($P101+1,""))</f>
        <v/>
      </c>
      <c r="R101" s="16" t="n"/>
      <c r="S101" s="11">
        <f>IF($A101="","",IFERROR(IF(OR($G101="",$H101="",$K101=""),"",IF($H101="Percentage",IF($I101="","",MIN($G101*$I101,$G101)*$K101),IF($H101="Fixed Monthly",IF($J101="","",MIN($J101,$G101)*$K101),IF($H101="First Month Free",$G101,"")))),""))</f>
        <v/>
      </c>
      <c r="T101" s="34" t="n"/>
      <c r="U101" s="11">
        <f>IF(OR($A101="",$G101="",$K101="",$S101=""),"",IFERROR(MAX($G101*$K101-$S101,0),""))</f>
        <v/>
      </c>
      <c r="V101" s="24">
        <f>IF($A101="","",IF(OR($B101="",$C101="",$D101="",$E101="",$F101="",$G101="",$H101="",$K101="",$L101="",$M101="",$O101="",$R101=""),"Review: incomplete",IF(COUNTIF($A$5:$A$204,$A101)&gt;1,"Review: duplicate ID",IF(AND($H101="Percentage",$I101=""),"Review: incomplete",IF(AND($H101="Fixed Monthly",$J101=""),"Review: incomplete",IF(AND($H101="First Month Free",OR($I101&lt;&gt;"",$J101&lt;&gt;"")),"Review: discount fields",IF(OR(AND($H101="Percentage",$J101&lt;&gt;""),AND($H101="Fixed Monthly",$I101&lt;&gt;"")),"Review: discount fields",IF(AND($H101="First Month Free",$K101&lt;&gt;1),"Review: discount period",IF(AND($E101&lt;&gt;"",$O101&lt;&gt;"",$O101&lt;$E101),"Review: start date",IF($L101="Pending Review","Review: eligibility",IF(AND($L101="Eligible",$M101&lt;&gt;"Approved"),"Review: approval",IF(AND($L101="Not Eligible",$M101="Approved"),"Review: eligibility conflict",IF(AND($M101="Approved",$N101=""),"Review: approval owner",IF(AND($R101="Active",$T101=""),"Review: set due date",IF(AND($R101="Active",$Q101&lt;&gt;"",TODAY()&gt;=$Q101),"Review: convert to full rate",IF(AND($R101="Active",$T101&lt;&gt;"",TODAY()&gt;$T101),"Review: overdue","OK"))))))))))))))))</f>
        <v/>
      </c>
      <c r="W101" s="19" t="n"/>
    </row>
    <row r="102">
      <c r="A102" s="16" t="n"/>
      <c r="B102" s="16" t="n"/>
      <c r="C102" s="16" t="n"/>
      <c r="D102" s="33" t="n"/>
      <c r="E102" s="34" t="n"/>
      <c r="F102" s="19" t="n"/>
      <c r="G102" s="20" t="n"/>
      <c r="H102" s="16" t="n"/>
      <c r="I102" s="21" t="n"/>
      <c r="J102" s="20" t="n"/>
      <c r="K102" s="22" t="n"/>
      <c r="L102" s="16" t="n"/>
      <c r="M102" s="16" t="n"/>
      <c r="N102" s="16" t="n"/>
      <c r="O102" s="34" t="n"/>
      <c r="P102" s="36">
        <f>IF(OR($A102="",$O102="",$K102=""),"",IFERROR(EDATE($O102,$K102)-1,""))</f>
        <v/>
      </c>
      <c r="Q102" s="36">
        <f>IF($P102="","",IFERROR($P102+1,""))</f>
        <v/>
      </c>
      <c r="R102" s="16" t="n"/>
      <c r="S102" s="14">
        <f>IF($A102="","",IFERROR(IF(OR($G102="",$H102="",$K102=""),"",IF($H102="Percentage",IF($I102="","",MIN($G102*$I102,$G102)*$K102),IF($H102="Fixed Monthly",IF($J102="","",MIN($J102,$G102)*$K102),IF($H102="First Month Free",$G102,"")))),""))</f>
        <v/>
      </c>
      <c r="T102" s="34" t="n"/>
      <c r="U102" s="14">
        <f>IF(OR($A102="",$G102="",$K102="",$S102=""),"",IFERROR(MAX($G102*$K102-$S102,0),""))</f>
        <v/>
      </c>
      <c r="V102" s="26">
        <f>IF($A102="","",IF(OR($B102="",$C102="",$D102="",$E102="",$F102="",$G102="",$H102="",$K102="",$L102="",$M102="",$O102="",$R102=""),"Review: incomplete",IF(COUNTIF($A$5:$A$204,$A102)&gt;1,"Review: duplicate ID",IF(AND($H102="Percentage",$I102=""),"Review: incomplete",IF(AND($H102="Fixed Monthly",$J102=""),"Review: incomplete",IF(AND($H102="First Month Free",OR($I102&lt;&gt;"",$J102&lt;&gt;"")),"Review: discount fields",IF(OR(AND($H102="Percentage",$J102&lt;&gt;""),AND($H102="Fixed Monthly",$I102&lt;&gt;"")),"Review: discount fields",IF(AND($H102="First Month Free",$K102&lt;&gt;1),"Review: discount period",IF(AND($E102&lt;&gt;"",$O102&lt;&gt;"",$O102&lt;$E102),"Review: start date",IF($L102="Pending Review","Review: eligibility",IF(AND($L102="Eligible",$M102&lt;&gt;"Approved"),"Review: approval",IF(AND($L102="Not Eligible",$M102="Approved"),"Review: eligibility conflict",IF(AND($M102="Approved",$N102=""),"Review: approval owner",IF(AND($R102="Active",$T102=""),"Review: set due date",IF(AND($R102="Active",$Q102&lt;&gt;"",TODAY()&gt;=$Q102),"Review: convert to full rate",IF(AND($R102="Active",$T102&lt;&gt;"",TODAY()&gt;$T102),"Review: overdue","OK"))))))))))))))))</f>
        <v/>
      </c>
      <c r="W102" s="19" t="n"/>
    </row>
    <row r="103">
      <c r="A103" s="16" t="n"/>
      <c r="B103" s="16" t="n"/>
      <c r="C103" s="16" t="n"/>
      <c r="D103" s="33" t="n"/>
      <c r="E103" s="34" t="n"/>
      <c r="F103" s="19" t="n"/>
      <c r="G103" s="20" t="n"/>
      <c r="H103" s="16" t="n"/>
      <c r="I103" s="21" t="n"/>
      <c r="J103" s="20" t="n"/>
      <c r="K103" s="22" t="n"/>
      <c r="L103" s="16" t="n"/>
      <c r="M103" s="16" t="n"/>
      <c r="N103" s="16" t="n"/>
      <c r="O103" s="34" t="n"/>
      <c r="P103" s="35">
        <f>IF(OR($A103="",$O103="",$K103=""),"",IFERROR(EDATE($O103,$K103)-1,""))</f>
        <v/>
      </c>
      <c r="Q103" s="35">
        <f>IF($P103="","",IFERROR($P103+1,""))</f>
        <v/>
      </c>
      <c r="R103" s="16" t="n"/>
      <c r="S103" s="11">
        <f>IF($A103="","",IFERROR(IF(OR($G103="",$H103="",$K103=""),"",IF($H103="Percentage",IF($I103="","",MIN($G103*$I103,$G103)*$K103),IF($H103="Fixed Monthly",IF($J103="","",MIN($J103,$G103)*$K103),IF($H103="First Month Free",$G103,"")))),""))</f>
        <v/>
      </c>
      <c r="T103" s="34" t="n"/>
      <c r="U103" s="11">
        <f>IF(OR($A103="",$G103="",$K103="",$S103=""),"",IFERROR(MAX($G103*$K103-$S103,0),""))</f>
        <v/>
      </c>
      <c r="V103" s="24">
        <f>IF($A103="","",IF(OR($B103="",$C103="",$D103="",$E103="",$F103="",$G103="",$H103="",$K103="",$L103="",$M103="",$O103="",$R103=""),"Review: incomplete",IF(COUNTIF($A$5:$A$204,$A103)&gt;1,"Review: duplicate ID",IF(AND($H103="Percentage",$I103=""),"Review: incomplete",IF(AND($H103="Fixed Monthly",$J103=""),"Review: incomplete",IF(AND($H103="First Month Free",OR($I103&lt;&gt;"",$J103&lt;&gt;"")),"Review: discount fields",IF(OR(AND($H103="Percentage",$J103&lt;&gt;""),AND($H103="Fixed Monthly",$I103&lt;&gt;"")),"Review: discount fields",IF(AND($H103="First Month Free",$K103&lt;&gt;1),"Review: discount period",IF(AND($E103&lt;&gt;"",$O103&lt;&gt;"",$O103&lt;$E103),"Review: start date",IF($L103="Pending Review","Review: eligibility",IF(AND($L103="Eligible",$M103&lt;&gt;"Approved"),"Review: approval",IF(AND($L103="Not Eligible",$M103="Approved"),"Review: eligibility conflict",IF(AND($M103="Approved",$N103=""),"Review: approval owner",IF(AND($R103="Active",$T103=""),"Review: set due date",IF(AND($R103="Active",$Q103&lt;&gt;"",TODAY()&gt;=$Q103),"Review: convert to full rate",IF(AND($R103="Active",$T103&lt;&gt;"",TODAY()&gt;$T103),"Review: overdue","OK"))))))))))))))))</f>
        <v/>
      </c>
      <c r="W103" s="19" t="n"/>
    </row>
    <row r="104">
      <c r="A104" s="16" t="n"/>
      <c r="B104" s="16" t="n"/>
      <c r="C104" s="16" t="n"/>
      <c r="D104" s="33" t="n"/>
      <c r="E104" s="34" t="n"/>
      <c r="F104" s="19" t="n"/>
      <c r="G104" s="20" t="n"/>
      <c r="H104" s="16" t="n"/>
      <c r="I104" s="21" t="n"/>
      <c r="J104" s="20" t="n"/>
      <c r="K104" s="22" t="n"/>
      <c r="L104" s="16" t="n"/>
      <c r="M104" s="16" t="n"/>
      <c r="N104" s="16" t="n"/>
      <c r="O104" s="34" t="n"/>
      <c r="P104" s="36">
        <f>IF(OR($A104="",$O104="",$K104=""),"",IFERROR(EDATE($O104,$K104)-1,""))</f>
        <v/>
      </c>
      <c r="Q104" s="36">
        <f>IF($P104="","",IFERROR($P104+1,""))</f>
        <v/>
      </c>
      <c r="R104" s="16" t="n"/>
      <c r="S104" s="14">
        <f>IF($A104="","",IFERROR(IF(OR($G104="",$H104="",$K104=""),"",IF($H104="Percentage",IF($I104="","",MIN($G104*$I104,$G104)*$K104),IF($H104="Fixed Monthly",IF($J104="","",MIN($J104,$G104)*$K104),IF($H104="First Month Free",$G104,"")))),""))</f>
        <v/>
      </c>
      <c r="T104" s="34" t="n"/>
      <c r="U104" s="14">
        <f>IF(OR($A104="",$G104="",$K104="",$S104=""),"",IFERROR(MAX($G104*$K104-$S104,0),""))</f>
        <v/>
      </c>
      <c r="V104" s="26">
        <f>IF($A104="","",IF(OR($B104="",$C104="",$D104="",$E104="",$F104="",$G104="",$H104="",$K104="",$L104="",$M104="",$O104="",$R104=""),"Review: incomplete",IF(COUNTIF($A$5:$A$204,$A104)&gt;1,"Review: duplicate ID",IF(AND($H104="Percentage",$I104=""),"Review: incomplete",IF(AND($H104="Fixed Monthly",$J104=""),"Review: incomplete",IF(AND($H104="First Month Free",OR($I104&lt;&gt;"",$J104&lt;&gt;"")),"Review: discount fields",IF(OR(AND($H104="Percentage",$J104&lt;&gt;""),AND($H104="Fixed Monthly",$I104&lt;&gt;"")),"Review: discount fields",IF(AND($H104="First Month Free",$K104&lt;&gt;1),"Review: discount period",IF(AND($E104&lt;&gt;"",$O104&lt;&gt;"",$O104&lt;$E104),"Review: start date",IF($L104="Pending Review","Review: eligibility",IF(AND($L104="Eligible",$M104&lt;&gt;"Approved"),"Review: approval",IF(AND($L104="Not Eligible",$M104="Approved"),"Review: eligibility conflict",IF(AND($M104="Approved",$N104=""),"Review: approval owner",IF(AND($R104="Active",$T104=""),"Review: set due date",IF(AND($R104="Active",$Q104&lt;&gt;"",TODAY()&gt;=$Q104),"Review: convert to full rate",IF(AND($R104="Active",$T104&lt;&gt;"",TODAY()&gt;$T104),"Review: overdue","OK"))))))))))))))))</f>
        <v/>
      </c>
      <c r="W104" s="19" t="n"/>
    </row>
    <row r="105">
      <c r="A105" s="16" t="n"/>
      <c r="B105" s="16" t="n"/>
      <c r="C105" s="16" t="n"/>
      <c r="D105" s="33" t="n"/>
      <c r="E105" s="34" t="n"/>
      <c r="F105" s="19" t="n"/>
      <c r="G105" s="20" t="n"/>
      <c r="H105" s="16" t="n"/>
      <c r="I105" s="21" t="n"/>
      <c r="J105" s="20" t="n"/>
      <c r="K105" s="22" t="n"/>
      <c r="L105" s="16" t="n"/>
      <c r="M105" s="16" t="n"/>
      <c r="N105" s="16" t="n"/>
      <c r="O105" s="34" t="n"/>
      <c r="P105" s="35">
        <f>IF(OR($A105="",$O105="",$K105=""),"",IFERROR(EDATE($O105,$K105)-1,""))</f>
        <v/>
      </c>
      <c r="Q105" s="35">
        <f>IF($P105="","",IFERROR($P105+1,""))</f>
        <v/>
      </c>
      <c r="R105" s="16" t="n"/>
      <c r="S105" s="11">
        <f>IF($A105="","",IFERROR(IF(OR($G105="",$H105="",$K105=""),"",IF($H105="Percentage",IF($I105="","",MIN($G105*$I105,$G105)*$K105),IF($H105="Fixed Monthly",IF($J105="","",MIN($J105,$G105)*$K105),IF($H105="First Month Free",$G105,"")))),""))</f>
        <v/>
      </c>
      <c r="T105" s="34" t="n"/>
      <c r="U105" s="11">
        <f>IF(OR($A105="",$G105="",$K105="",$S105=""),"",IFERROR(MAX($G105*$K105-$S105,0),""))</f>
        <v/>
      </c>
      <c r="V105" s="24">
        <f>IF($A105="","",IF(OR($B105="",$C105="",$D105="",$E105="",$F105="",$G105="",$H105="",$K105="",$L105="",$M105="",$O105="",$R105=""),"Review: incomplete",IF(COUNTIF($A$5:$A$204,$A105)&gt;1,"Review: duplicate ID",IF(AND($H105="Percentage",$I105=""),"Review: incomplete",IF(AND($H105="Fixed Monthly",$J105=""),"Review: incomplete",IF(AND($H105="First Month Free",OR($I105&lt;&gt;"",$J105&lt;&gt;"")),"Review: discount fields",IF(OR(AND($H105="Percentage",$J105&lt;&gt;""),AND($H105="Fixed Monthly",$I105&lt;&gt;"")),"Review: discount fields",IF(AND($H105="First Month Free",$K105&lt;&gt;1),"Review: discount period",IF(AND($E105&lt;&gt;"",$O105&lt;&gt;"",$O105&lt;$E105),"Review: start date",IF($L105="Pending Review","Review: eligibility",IF(AND($L105="Eligible",$M105&lt;&gt;"Approved"),"Review: approval",IF(AND($L105="Not Eligible",$M105="Approved"),"Review: eligibility conflict",IF(AND($M105="Approved",$N105=""),"Review: approval owner",IF(AND($R105="Active",$T105=""),"Review: set due date",IF(AND($R105="Active",$Q105&lt;&gt;"",TODAY()&gt;=$Q105),"Review: convert to full rate",IF(AND($R105="Active",$T105&lt;&gt;"",TODAY()&gt;$T105),"Review: overdue","OK"))))))))))))))))</f>
        <v/>
      </c>
      <c r="W105" s="19" t="n"/>
    </row>
    <row r="106">
      <c r="A106" s="16" t="n"/>
      <c r="B106" s="16" t="n"/>
      <c r="C106" s="16" t="n"/>
      <c r="D106" s="33" t="n"/>
      <c r="E106" s="34" t="n"/>
      <c r="F106" s="19" t="n"/>
      <c r="G106" s="20" t="n"/>
      <c r="H106" s="16" t="n"/>
      <c r="I106" s="21" t="n"/>
      <c r="J106" s="20" t="n"/>
      <c r="K106" s="22" t="n"/>
      <c r="L106" s="16" t="n"/>
      <c r="M106" s="16" t="n"/>
      <c r="N106" s="16" t="n"/>
      <c r="O106" s="34" t="n"/>
      <c r="P106" s="36">
        <f>IF(OR($A106="",$O106="",$K106=""),"",IFERROR(EDATE($O106,$K106)-1,""))</f>
        <v/>
      </c>
      <c r="Q106" s="36">
        <f>IF($P106="","",IFERROR($P106+1,""))</f>
        <v/>
      </c>
      <c r="R106" s="16" t="n"/>
      <c r="S106" s="14">
        <f>IF($A106="","",IFERROR(IF(OR($G106="",$H106="",$K106=""),"",IF($H106="Percentage",IF($I106="","",MIN($G106*$I106,$G106)*$K106),IF($H106="Fixed Monthly",IF($J106="","",MIN($J106,$G106)*$K106),IF($H106="First Month Free",$G106,"")))),""))</f>
        <v/>
      </c>
      <c r="T106" s="34" t="n"/>
      <c r="U106" s="14">
        <f>IF(OR($A106="",$G106="",$K106="",$S106=""),"",IFERROR(MAX($G106*$K106-$S106,0),""))</f>
        <v/>
      </c>
      <c r="V106" s="26">
        <f>IF($A106="","",IF(OR($B106="",$C106="",$D106="",$E106="",$F106="",$G106="",$H106="",$K106="",$L106="",$M106="",$O106="",$R106=""),"Review: incomplete",IF(COUNTIF($A$5:$A$204,$A106)&gt;1,"Review: duplicate ID",IF(AND($H106="Percentage",$I106=""),"Review: incomplete",IF(AND($H106="Fixed Monthly",$J106=""),"Review: incomplete",IF(AND($H106="First Month Free",OR($I106&lt;&gt;"",$J106&lt;&gt;"")),"Review: discount fields",IF(OR(AND($H106="Percentage",$J106&lt;&gt;""),AND($H106="Fixed Monthly",$I106&lt;&gt;"")),"Review: discount fields",IF(AND($H106="First Month Free",$K106&lt;&gt;1),"Review: discount period",IF(AND($E106&lt;&gt;"",$O106&lt;&gt;"",$O106&lt;$E106),"Review: start date",IF($L106="Pending Review","Review: eligibility",IF(AND($L106="Eligible",$M106&lt;&gt;"Approved"),"Review: approval",IF(AND($L106="Not Eligible",$M106="Approved"),"Review: eligibility conflict",IF(AND($M106="Approved",$N106=""),"Review: approval owner",IF(AND($R106="Active",$T106=""),"Review: set due date",IF(AND($R106="Active",$Q106&lt;&gt;"",TODAY()&gt;=$Q106),"Review: convert to full rate",IF(AND($R106="Active",$T106&lt;&gt;"",TODAY()&gt;$T106),"Review: overdue","OK"))))))))))))))))</f>
        <v/>
      </c>
      <c r="W106" s="19" t="n"/>
    </row>
    <row r="107">
      <c r="A107" s="16" t="n"/>
      <c r="B107" s="16" t="n"/>
      <c r="C107" s="16" t="n"/>
      <c r="D107" s="33" t="n"/>
      <c r="E107" s="34" t="n"/>
      <c r="F107" s="19" t="n"/>
      <c r="G107" s="20" t="n"/>
      <c r="H107" s="16" t="n"/>
      <c r="I107" s="21" t="n"/>
      <c r="J107" s="20" t="n"/>
      <c r="K107" s="22" t="n"/>
      <c r="L107" s="16" t="n"/>
      <c r="M107" s="16" t="n"/>
      <c r="N107" s="16" t="n"/>
      <c r="O107" s="34" t="n"/>
      <c r="P107" s="35">
        <f>IF(OR($A107="",$O107="",$K107=""),"",IFERROR(EDATE($O107,$K107)-1,""))</f>
        <v/>
      </c>
      <c r="Q107" s="35">
        <f>IF($P107="","",IFERROR($P107+1,""))</f>
        <v/>
      </c>
      <c r="R107" s="16" t="n"/>
      <c r="S107" s="11">
        <f>IF($A107="","",IFERROR(IF(OR($G107="",$H107="",$K107=""),"",IF($H107="Percentage",IF($I107="","",MIN($G107*$I107,$G107)*$K107),IF($H107="Fixed Monthly",IF($J107="","",MIN($J107,$G107)*$K107),IF($H107="First Month Free",$G107,"")))),""))</f>
        <v/>
      </c>
      <c r="T107" s="34" t="n"/>
      <c r="U107" s="11">
        <f>IF(OR($A107="",$G107="",$K107="",$S107=""),"",IFERROR(MAX($G107*$K107-$S107,0),""))</f>
        <v/>
      </c>
      <c r="V107" s="24">
        <f>IF($A107="","",IF(OR($B107="",$C107="",$D107="",$E107="",$F107="",$G107="",$H107="",$K107="",$L107="",$M107="",$O107="",$R107=""),"Review: incomplete",IF(COUNTIF($A$5:$A$204,$A107)&gt;1,"Review: duplicate ID",IF(AND($H107="Percentage",$I107=""),"Review: incomplete",IF(AND($H107="Fixed Monthly",$J107=""),"Review: incomplete",IF(AND($H107="First Month Free",OR($I107&lt;&gt;"",$J107&lt;&gt;"")),"Review: discount fields",IF(OR(AND($H107="Percentage",$J107&lt;&gt;""),AND($H107="Fixed Monthly",$I107&lt;&gt;"")),"Review: discount fields",IF(AND($H107="First Month Free",$K107&lt;&gt;1),"Review: discount period",IF(AND($E107&lt;&gt;"",$O107&lt;&gt;"",$O107&lt;$E107),"Review: start date",IF($L107="Pending Review","Review: eligibility",IF(AND($L107="Eligible",$M107&lt;&gt;"Approved"),"Review: approval",IF(AND($L107="Not Eligible",$M107="Approved"),"Review: eligibility conflict",IF(AND($M107="Approved",$N107=""),"Review: approval owner",IF(AND($R107="Active",$T107=""),"Review: set due date",IF(AND($R107="Active",$Q107&lt;&gt;"",TODAY()&gt;=$Q107),"Review: convert to full rate",IF(AND($R107="Active",$T107&lt;&gt;"",TODAY()&gt;$T107),"Review: overdue","OK"))))))))))))))))</f>
        <v/>
      </c>
      <c r="W107" s="19" t="n"/>
    </row>
    <row r="108">
      <c r="A108" s="16" t="n"/>
      <c r="B108" s="16" t="n"/>
      <c r="C108" s="16" t="n"/>
      <c r="D108" s="33" t="n"/>
      <c r="E108" s="34" t="n"/>
      <c r="F108" s="19" t="n"/>
      <c r="G108" s="20" t="n"/>
      <c r="H108" s="16" t="n"/>
      <c r="I108" s="21" t="n"/>
      <c r="J108" s="20" t="n"/>
      <c r="K108" s="22" t="n"/>
      <c r="L108" s="16" t="n"/>
      <c r="M108" s="16" t="n"/>
      <c r="N108" s="16" t="n"/>
      <c r="O108" s="34" t="n"/>
      <c r="P108" s="36">
        <f>IF(OR($A108="",$O108="",$K108=""),"",IFERROR(EDATE($O108,$K108)-1,""))</f>
        <v/>
      </c>
      <c r="Q108" s="36">
        <f>IF($P108="","",IFERROR($P108+1,""))</f>
        <v/>
      </c>
      <c r="R108" s="16" t="n"/>
      <c r="S108" s="14">
        <f>IF($A108="","",IFERROR(IF(OR($G108="",$H108="",$K108=""),"",IF($H108="Percentage",IF($I108="","",MIN($G108*$I108,$G108)*$K108),IF($H108="Fixed Monthly",IF($J108="","",MIN($J108,$G108)*$K108),IF($H108="First Month Free",$G108,"")))),""))</f>
        <v/>
      </c>
      <c r="T108" s="34" t="n"/>
      <c r="U108" s="14">
        <f>IF(OR($A108="",$G108="",$K108="",$S108=""),"",IFERROR(MAX($G108*$K108-$S108,0),""))</f>
        <v/>
      </c>
      <c r="V108" s="26">
        <f>IF($A108="","",IF(OR($B108="",$C108="",$D108="",$E108="",$F108="",$G108="",$H108="",$K108="",$L108="",$M108="",$O108="",$R108=""),"Review: incomplete",IF(COUNTIF($A$5:$A$204,$A108)&gt;1,"Review: duplicate ID",IF(AND($H108="Percentage",$I108=""),"Review: incomplete",IF(AND($H108="Fixed Monthly",$J108=""),"Review: incomplete",IF(AND($H108="First Month Free",OR($I108&lt;&gt;"",$J108&lt;&gt;"")),"Review: discount fields",IF(OR(AND($H108="Percentage",$J108&lt;&gt;""),AND($H108="Fixed Monthly",$I108&lt;&gt;"")),"Review: discount fields",IF(AND($H108="First Month Free",$K108&lt;&gt;1),"Review: discount period",IF(AND($E108&lt;&gt;"",$O108&lt;&gt;"",$O108&lt;$E108),"Review: start date",IF($L108="Pending Review","Review: eligibility",IF(AND($L108="Eligible",$M108&lt;&gt;"Approved"),"Review: approval",IF(AND($L108="Not Eligible",$M108="Approved"),"Review: eligibility conflict",IF(AND($M108="Approved",$N108=""),"Review: approval owner",IF(AND($R108="Active",$T108=""),"Review: set due date",IF(AND($R108="Active",$Q108&lt;&gt;"",TODAY()&gt;=$Q108),"Review: convert to full rate",IF(AND($R108="Active",$T108&lt;&gt;"",TODAY()&gt;$T108),"Review: overdue","OK"))))))))))))))))</f>
        <v/>
      </c>
      <c r="W108" s="19" t="n"/>
    </row>
    <row r="109">
      <c r="A109" s="16" t="n"/>
      <c r="B109" s="16" t="n"/>
      <c r="C109" s="16" t="n"/>
      <c r="D109" s="33" t="n"/>
      <c r="E109" s="34" t="n"/>
      <c r="F109" s="19" t="n"/>
      <c r="G109" s="20" t="n"/>
      <c r="H109" s="16" t="n"/>
      <c r="I109" s="21" t="n"/>
      <c r="J109" s="20" t="n"/>
      <c r="K109" s="22" t="n"/>
      <c r="L109" s="16" t="n"/>
      <c r="M109" s="16" t="n"/>
      <c r="N109" s="16" t="n"/>
      <c r="O109" s="34" t="n"/>
      <c r="P109" s="35">
        <f>IF(OR($A109="",$O109="",$K109=""),"",IFERROR(EDATE($O109,$K109)-1,""))</f>
        <v/>
      </c>
      <c r="Q109" s="35">
        <f>IF($P109="","",IFERROR($P109+1,""))</f>
        <v/>
      </c>
      <c r="R109" s="16" t="n"/>
      <c r="S109" s="11">
        <f>IF($A109="","",IFERROR(IF(OR($G109="",$H109="",$K109=""),"",IF($H109="Percentage",IF($I109="","",MIN($G109*$I109,$G109)*$K109),IF($H109="Fixed Monthly",IF($J109="","",MIN($J109,$G109)*$K109),IF($H109="First Month Free",$G109,"")))),""))</f>
        <v/>
      </c>
      <c r="T109" s="34" t="n"/>
      <c r="U109" s="11">
        <f>IF(OR($A109="",$G109="",$K109="",$S109=""),"",IFERROR(MAX($G109*$K109-$S109,0),""))</f>
        <v/>
      </c>
      <c r="V109" s="24">
        <f>IF($A109="","",IF(OR($B109="",$C109="",$D109="",$E109="",$F109="",$G109="",$H109="",$K109="",$L109="",$M109="",$O109="",$R109=""),"Review: incomplete",IF(COUNTIF($A$5:$A$204,$A109)&gt;1,"Review: duplicate ID",IF(AND($H109="Percentage",$I109=""),"Review: incomplete",IF(AND($H109="Fixed Monthly",$J109=""),"Review: incomplete",IF(AND($H109="First Month Free",OR($I109&lt;&gt;"",$J109&lt;&gt;"")),"Review: discount fields",IF(OR(AND($H109="Percentage",$J109&lt;&gt;""),AND($H109="Fixed Monthly",$I109&lt;&gt;"")),"Review: discount fields",IF(AND($H109="First Month Free",$K109&lt;&gt;1),"Review: discount period",IF(AND($E109&lt;&gt;"",$O109&lt;&gt;"",$O109&lt;$E109),"Review: start date",IF($L109="Pending Review","Review: eligibility",IF(AND($L109="Eligible",$M109&lt;&gt;"Approved"),"Review: approval",IF(AND($L109="Not Eligible",$M109="Approved"),"Review: eligibility conflict",IF(AND($M109="Approved",$N109=""),"Review: approval owner",IF(AND($R109="Active",$T109=""),"Review: set due date",IF(AND($R109="Active",$Q109&lt;&gt;"",TODAY()&gt;=$Q109),"Review: convert to full rate",IF(AND($R109="Active",$T109&lt;&gt;"",TODAY()&gt;$T109),"Review: overdue","OK"))))))))))))))))</f>
        <v/>
      </c>
      <c r="W109" s="19" t="n"/>
    </row>
    <row r="110">
      <c r="A110" s="16" t="n"/>
      <c r="B110" s="16" t="n"/>
      <c r="C110" s="16" t="n"/>
      <c r="D110" s="33" t="n"/>
      <c r="E110" s="34" t="n"/>
      <c r="F110" s="19" t="n"/>
      <c r="G110" s="20" t="n"/>
      <c r="H110" s="16" t="n"/>
      <c r="I110" s="21" t="n"/>
      <c r="J110" s="20" t="n"/>
      <c r="K110" s="22" t="n"/>
      <c r="L110" s="16" t="n"/>
      <c r="M110" s="16" t="n"/>
      <c r="N110" s="16" t="n"/>
      <c r="O110" s="34" t="n"/>
      <c r="P110" s="36">
        <f>IF(OR($A110="",$O110="",$K110=""),"",IFERROR(EDATE($O110,$K110)-1,""))</f>
        <v/>
      </c>
      <c r="Q110" s="36">
        <f>IF($P110="","",IFERROR($P110+1,""))</f>
        <v/>
      </c>
      <c r="R110" s="16" t="n"/>
      <c r="S110" s="14">
        <f>IF($A110="","",IFERROR(IF(OR($G110="",$H110="",$K110=""),"",IF($H110="Percentage",IF($I110="","",MIN($G110*$I110,$G110)*$K110),IF($H110="Fixed Monthly",IF($J110="","",MIN($J110,$G110)*$K110),IF($H110="First Month Free",$G110,"")))),""))</f>
        <v/>
      </c>
      <c r="T110" s="34" t="n"/>
      <c r="U110" s="14">
        <f>IF(OR($A110="",$G110="",$K110="",$S110=""),"",IFERROR(MAX($G110*$K110-$S110,0),""))</f>
        <v/>
      </c>
      <c r="V110" s="26">
        <f>IF($A110="","",IF(OR($B110="",$C110="",$D110="",$E110="",$F110="",$G110="",$H110="",$K110="",$L110="",$M110="",$O110="",$R110=""),"Review: incomplete",IF(COUNTIF($A$5:$A$204,$A110)&gt;1,"Review: duplicate ID",IF(AND($H110="Percentage",$I110=""),"Review: incomplete",IF(AND($H110="Fixed Monthly",$J110=""),"Review: incomplete",IF(AND($H110="First Month Free",OR($I110&lt;&gt;"",$J110&lt;&gt;"")),"Review: discount fields",IF(OR(AND($H110="Percentage",$J110&lt;&gt;""),AND($H110="Fixed Monthly",$I110&lt;&gt;"")),"Review: discount fields",IF(AND($H110="First Month Free",$K110&lt;&gt;1),"Review: discount period",IF(AND($E110&lt;&gt;"",$O110&lt;&gt;"",$O110&lt;$E110),"Review: start date",IF($L110="Pending Review","Review: eligibility",IF(AND($L110="Eligible",$M110&lt;&gt;"Approved"),"Review: approval",IF(AND($L110="Not Eligible",$M110="Approved"),"Review: eligibility conflict",IF(AND($M110="Approved",$N110=""),"Review: approval owner",IF(AND($R110="Active",$T110=""),"Review: set due date",IF(AND($R110="Active",$Q110&lt;&gt;"",TODAY()&gt;=$Q110),"Review: convert to full rate",IF(AND($R110="Active",$T110&lt;&gt;"",TODAY()&gt;$T110),"Review: overdue","OK"))))))))))))))))</f>
        <v/>
      </c>
      <c r="W110" s="19" t="n"/>
    </row>
    <row r="111">
      <c r="A111" s="16" t="n"/>
      <c r="B111" s="16" t="n"/>
      <c r="C111" s="16" t="n"/>
      <c r="D111" s="33" t="n"/>
      <c r="E111" s="34" t="n"/>
      <c r="F111" s="19" t="n"/>
      <c r="G111" s="20" t="n"/>
      <c r="H111" s="16" t="n"/>
      <c r="I111" s="21" t="n"/>
      <c r="J111" s="20" t="n"/>
      <c r="K111" s="22" t="n"/>
      <c r="L111" s="16" t="n"/>
      <c r="M111" s="16" t="n"/>
      <c r="N111" s="16" t="n"/>
      <c r="O111" s="34" t="n"/>
      <c r="P111" s="35">
        <f>IF(OR($A111="",$O111="",$K111=""),"",IFERROR(EDATE($O111,$K111)-1,""))</f>
        <v/>
      </c>
      <c r="Q111" s="35">
        <f>IF($P111="","",IFERROR($P111+1,""))</f>
        <v/>
      </c>
      <c r="R111" s="16" t="n"/>
      <c r="S111" s="11">
        <f>IF($A111="","",IFERROR(IF(OR($G111="",$H111="",$K111=""),"",IF($H111="Percentage",IF($I111="","",MIN($G111*$I111,$G111)*$K111),IF($H111="Fixed Monthly",IF($J111="","",MIN($J111,$G111)*$K111),IF($H111="First Month Free",$G111,"")))),""))</f>
        <v/>
      </c>
      <c r="T111" s="34" t="n"/>
      <c r="U111" s="11">
        <f>IF(OR($A111="",$G111="",$K111="",$S111=""),"",IFERROR(MAX($G111*$K111-$S111,0),""))</f>
        <v/>
      </c>
      <c r="V111" s="24">
        <f>IF($A111="","",IF(OR($B111="",$C111="",$D111="",$E111="",$F111="",$G111="",$H111="",$K111="",$L111="",$M111="",$O111="",$R111=""),"Review: incomplete",IF(COUNTIF($A$5:$A$204,$A111)&gt;1,"Review: duplicate ID",IF(AND($H111="Percentage",$I111=""),"Review: incomplete",IF(AND($H111="Fixed Monthly",$J111=""),"Review: incomplete",IF(AND($H111="First Month Free",OR($I111&lt;&gt;"",$J111&lt;&gt;"")),"Review: discount fields",IF(OR(AND($H111="Percentage",$J111&lt;&gt;""),AND($H111="Fixed Monthly",$I111&lt;&gt;"")),"Review: discount fields",IF(AND($H111="First Month Free",$K111&lt;&gt;1),"Review: discount period",IF(AND($E111&lt;&gt;"",$O111&lt;&gt;"",$O111&lt;$E111),"Review: start date",IF($L111="Pending Review","Review: eligibility",IF(AND($L111="Eligible",$M111&lt;&gt;"Approved"),"Review: approval",IF(AND($L111="Not Eligible",$M111="Approved"),"Review: eligibility conflict",IF(AND($M111="Approved",$N111=""),"Review: approval owner",IF(AND($R111="Active",$T111=""),"Review: set due date",IF(AND($R111="Active",$Q111&lt;&gt;"",TODAY()&gt;=$Q111),"Review: convert to full rate",IF(AND($R111="Active",$T111&lt;&gt;"",TODAY()&gt;$T111),"Review: overdue","OK"))))))))))))))))</f>
        <v/>
      </c>
      <c r="W111" s="19" t="n"/>
    </row>
    <row r="112">
      <c r="A112" s="16" t="n"/>
      <c r="B112" s="16" t="n"/>
      <c r="C112" s="16" t="n"/>
      <c r="D112" s="33" t="n"/>
      <c r="E112" s="34" t="n"/>
      <c r="F112" s="19" t="n"/>
      <c r="G112" s="20" t="n"/>
      <c r="H112" s="16" t="n"/>
      <c r="I112" s="21" t="n"/>
      <c r="J112" s="20" t="n"/>
      <c r="K112" s="22" t="n"/>
      <c r="L112" s="16" t="n"/>
      <c r="M112" s="16" t="n"/>
      <c r="N112" s="16" t="n"/>
      <c r="O112" s="34" t="n"/>
      <c r="P112" s="36">
        <f>IF(OR($A112="",$O112="",$K112=""),"",IFERROR(EDATE($O112,$K112)-1,""))</f>
        <v/>
      </c>
      <c r="Q112" s="36">
        <f>IF($P112="","",IFERROR($P112+1,""))</f>
        <v/>
      </c>
      <c r="R112" s="16" t="n"/>
      <c r="S112" s="14">
        <f>IF($A112="","",IFERROR(IF(OR($G112="",$H112="",$K112=""),"",IF($H112="Percentage",IF($I112="","",MIN($G112*$I112,$G112)*$K112),IF($H112="Fixed Monthly",IF($J112="","",MIN($J112,$G112)*$K112),IF($H112="First Month Free",$G112,"")))),""))</f>
        <v/>
      </c>
      <c r="T112" s="34" t="n"/>
      <c r="U112" s="14">
        <f>IF(OR($A112="",$G112="",$K112="",$S112=""),"",IFERROR(MAX($G112*$K112-$S112,0),""))</f>
        <v/>
      </c>
      <c r="V112" s="26">
        <f>IF($A112="","",IF(OR($B112="",$C112="",$D112="",$E112="",$F112="",$G112="",$H112="",$K112="",$L112="",$M112="",$O112="",$R112=""),"Review: incomplete",IF(COUNTIF($A$5:$A$204,$A112)&gt;1,"Review: duplicate ID",IF(AND($H112="Percentage",$I112=""),"Review: incomplete",IF(AND($H112="Fixed Monthly",$J112=""),"Review: incomplete",IF(AND($H112="First Month Free",OR($I112&lt;&gt;"",$J112&lt;&gt;"")),"Review: discount fields",IF(OR(AND($H112="Percentage",$J112&lt;&gt;""),AND($H112="Fixed Monthly",$I112&lt;&gt;"")),"Review: discount fields",IF(AND($H112="First Month Free",$K112&lt;&gt;1),"Review: discount period",IF(AND($E112&lt;&gt;"",$O112&lt;&gt;"",$O112&lt;$E112),"Review: start date",IF($L112="Pending Review","Review: eligibility",IF(AND($L112="Eligible",$M112&lt;&gt;"Approved"),"Review: approval",IF(AND($L112="Not Eligible",$M112="Approved"),"Review: eligibility conflict",IF(AND($M112="Approved",$N112=""),"Review: approval owner",IF(AND($R112="Active",$T112=""),"Review: set due date",IF(AND($R112="Active",$Q112&lt;&gt;"",TODAY()&gt;=$Q112),"Review: convert to full rate",IF(AND($R112="Active",$T112&lt;&gt;"",TODAY()&gt;$T112),"Review: overdue","OK"))))))))))))))))</f>
        <v/>
      </c>
      <c r="W112" s="19" t="n"/>
    </row>
    <row r="113">
      <c r="A113" s="16" t="n"/>
      <c r="B113" s="16" t="n"/>
      <c r="C113" s="16" t="n"/>
      <c r="D113" s="33" t="n"/>
      <c r="E113" s="34" t="n"/>
      <c r="F113" s="19" t="n"/>
      <c r="G113" s="20" t="n"/>
      <c r="H113" s="16" t="n"/>
      <c r="I113" s="21" t="n"/>
      <c r="J113" s="20" t="n"/>
      <c r="K113" s="22" t="n"/>
      <c r="L113" s="16" t="n"/>
      <c r="M113" s="16" t="n"/>
      <c r="N113" s="16" t="n"/>
      <c r="O113" s="34" t="n"/>
      <c r="P113" s="35">
        <f>IF(OR($A113="",$O113="",$K113=""),"",IFERROR(EDATE($O113,$K113)-1,""))</f>
        <v/>
      </c>
      <c r="Q113" s="35">
        <f>IF($P113="","",IFERROR($P113+1,""))</f>
        <v/>
      </c>
      <c r="R113" s="16" t="n"/>
      <c r="S113" s="11">
        <f>IF($A113="","",IFERROR(IF(OR($G113="",$H113="",$K113=""),"",IF($H113="Percentage",IF($I113="","",MIN($G113*$I113,$G113)*$K113),IF($H113="Fixed Monthly",IF($J113="","",MIN($J113,$G113)*$K113),IF($H113="First Month Free",$G113,"")))),""))</f>
        <v/>
      </c>
      <c r="T113" s="34" t="n"/>
      <c r="U113" s="11">
        <f>IF(OR($A113="",$G113="",$K113="",$S113=""),"",IFERROR(MAX($G113*$K113-$S113,0),""))</f>
        <v/>
      </c>
      <c r="V113" s="24">
        <f>IF($A113="","",IF(OR($B113="",$C113="",$D113="",$E113="",$F113="",$G113="",$H113="",$K113="",$L113="",$M113="",$O113="",$R113=""),"Review: incomplete",IF(COUNTIF($A$5:$A$204,$A113)&gt;1,"Review: duplicate ID",IF(AND($H113="Percentage",$I113=""),"Review: incomplete",IF(AND($H113="Fixed Monthly",$J113=""),"Review: incomplete",IF(AND($H113="First Month Free",OR($I113&lt;&gt;"",$J113&lt;&gt;"")),"Review: discount fields",IF(OR(AND($H113="Percentage",$J113&lt;&gt;""),AND($H113="Fixed Monthly",$I113&lt;&gt;"")),"Review: discount fields",IF(AND($H113="First Month Free",$K113&lt;&gt;1),"Review: discount period",IF(AND($E113&lt;&gt;"",$O113&lt;&gt;"",$O113&lt;$E113),"Review: start date",IF($L113="Pending Review","Review: eligibility",IF(AND($L113="Eligible",$M113&lt;&gt;"Approved"),"Review: approval",IF(AND($L113="Not Eligible",$M113="Approved"),"Review: eligibility conflict",IF(AND($M113="Approved",$N113=""),"Review: approval owner",IF(AND($R113="Active",$T113=""),"Review: set due date",IF(AND($R113="Active",$Q113&lt;&gt;"",TODAY()&gt;=$Q113),"Review: convert to full rate",IF(AND($R113="Active",$T113&lt;&gt;"",TODAY()&gt;$T113),"Review: overdue","OK"))))))))))))))))</f>
        <v/>
      </c>
      <c r="W113" s="19" t="n"/>
    </row>
    <row r="114">
      <c r="A114" s="16" t="n"/>
      <c r="B114" s="16" t="n"/>
      <c r="C114" s="16" t="n"/>
      <c r="D114" s="33" t="n"/>
      <c r="E114" s="34" t="n"/>
      <c r="F114" s="19" t="n"/>
      <c r="G114" s="20" t="n"/>
      <c r="H114" s="16" t="n"/>
      <c r="I114" s="21" t="n"/>
      <c r="J114" s="20" t="n"/>
      <c r="K114" s="22" t="n"/>
      <c r="L114" s="16" t="n"/>
      <c r="M114" s="16" t="n"/>
      <c r="N114" s="16" t="n"/>
      <c r="O114" s="34" t="n"/>
      <c r="P114" s="36">
        <f>IF(OR($A114="",$O114="",$K114=""),"",IFERROR(EDATE($O114,$K114)-1,""))</f>
        <v/>
      </c>
      <c r="Q114" s="36">
        <f>IF($P114="","",IFERROR($P114+1,""))</f>
        <v/>
      </c>
      <c r="R114" s="16" t="n"/>
      <c r="S114" s="14">
        <f>IF($A114="","",IFERROR(IF(OR($G114="",$H114="",$K114=""),"",IF($H114="Percentage",IF($I114="","",MIN($G114*$I114,$G114)*$K114),IF($H114="Fixed Monthly",IF($J114="","",MIN($J114,$G114)*$K114),IF($H114="First Month Free",$G114,"")))),""))</f>
        <v/>
      </c>
      <c r="T114" s="34" t="n"/>
      <c r="U114" s="14">
        <f>IF(OR($A114="",$G114="",$K114="",$S114=""),"",IFERROR(MAX($G114*$K114-$S114,0),""))</f>
        <v/>
      </c>
      <c r="V114" s="26">
        <f>IF($A114="","",IF(OR($B114="",$C114="",$D114="",$E114="",$F114="",$G114="",$H114="",$K114="",$L114="",$M114="",$O114="",$R114=""),"Review: incomplete",IF(COUNTIF($A$5:$A$204,$A114)&gt;1,"Review: duplicate ID",IF(AND($H114="Percentage",$I114=""),"Review: incomplete",IF(AND($H114="Fixed Monthly",$J114=""),"Review: incomplete",IF(AND($H114="First Month Free",OR($I114&lt;&gt;"",$J114&lt;&gt;"")),"Review: discount fields",IF(OR(AND($H114="Percentage",$J114&lt;&gt;""),AND($H114="Fixed Monthly",$I114&lt;&gt;"")),"Review: discount fields",IF(AND($H114="First Month Free",$K114&lt;&gt;1),"Review: discount period",IF(AND($E114&lt;&gt;"",$O114&lt;&gt;"",$O114&lt;$E114),"Review: start date",IF($L114="Pending Review","Review: eligibility",IF(AND($L114="Eligible",$M114&lt;&gt;"Approved"),"Review: approval",IF(AND($L114="Not Eligible",$M114="Approved"),"Review: eligibility conflict",IF(AND($M114="Approved",$N114=""),"Review: approval owner",IF(AND($R114="Active",$T114=""),"Review: set due date",IF(AND($R114="Active",$Q114&lt;&gt;"",TODAY()&gt;=$Q114),"Review: convert to full rate",IF(AND($R114="Active",$T114&lt;&gt;"",TODAY()&gt;$T114),"Review: overdue","OK"))))))))))))))))</f>
        <v/>
      </c>
      <c r="W114" s="19" t="n"/>
    </row>
    <row r="115">
      <c r="A115" s="16" t="n"/>
      <c r="B115" s="16" t="n"/>
      <c r="C115" s="16" t="n"/>
      <c r="D115" s="33" t="n"/>
      <c r="E115" s="34" t="n"/>
      <c r="F115" s="19" t="n"/>
      <c r="G115" s="20" t="n"/>
      <c r="H115" s="16" t="n"/>
      <c r="I115" s="21" t="n"/>
      <c r="J115" s="20" t="n"/>
      <c r="K115" s="22" t="n"/>
      <c r="L115" s="16" t="n"/>
      <c r="M115" s="16" t="n"/>
      <c r="N115" s="16" t="n"/>
      <c r="O115" s="34" t="n"/>
      <c r="P115" s="35">
        <f>IF(OR($A115="",$O115="",$K115=""),"",IFERROR(EDATE($O115,$K115)-1,""))</f>
        <v/>
      </c>
      <c r="Q115" s="35">
        <f>IF($P115="","",IFERROR($P115+1,""))</f>
        <v/>
      </c>
      <c r="R115" s="16" t="n"/>
      <c r="S115" s="11">
        <f>IF($A115="","",IFERROR(IF(OR($G115="",$H115="",$K115=""),"",IF($H115="Percentage",IF($I115="","",MIN($G115*$I115,$G115)*$K115),IF($H115="Fixed Monthly",IF($J115="","",MIN($J115,$G115)*$K115),IF($H115="First Month Free",$G115,"")))),""))</f>
        <v/>
      </c>
      <c r="T115" s="34" t="n"/>
      <c r="U115" s="11">
        <f>IF(OR($A115="",$G115="",$K115="",$S115=""),"",IFERROR(MAX($G115*$K115-$S115,0),""))</f>
        <v/>
      </c>
      <c r="V115" s="24">
        <f>IF($A115="","",IF(OR($B115="",$C115="",$D115="",$E115="",$F115="",$G115="",$H115="",$K115="",$L115="",$M115="",$O115="",$R115=""),"Review: incomplete",IF(COUNTIF($A$5:$A$204,$A115)&gt;1,"Review: duplicate ID",IF(AND($H115="Percentage",$I115=""),"Review: incomplete",IF(AND($H115="Fixed Monthly",$J115=""),"Review: incomplete",IF(AND($H115="First Month Free",OR($I115&lt;&gt;"",$J115&lt;&gt;"")),"Review: discount fields",IF(OR(AND($H115="Percentage",$J115&lt;&gt;""),AND($H115="Fixed Monthly",$I115&lt;&gt;"")),"Review: discount fields",IF(AND($H115="First Month Free",$K115&lt;&gt;1),"Review: discount period",IF(AND($E115&lt;&gt;"",$O115&lt;&gt;"",$O115&lt;$E115),"Review: start date",IF($L115="Pending Review","Review: eligibility",IF(AND($L115="Eligible",$M115&lt;&gt;"Approved"),"Review: approval",IF(AND($L115="Not Eligible",$M115="Approved"),"Review: eligibility conflict",IF(AND($M115="Approved",$N115=""),"Review: approval owner",IF(AND($R115="Active",$T115=""),"Review: set due date",IF(AND($R115="Active",$Q115&lt;&gt;"",TODAY()&gt;=$Q115),"Review: convert to full rate",IF(AND($R115="Active",$T115&lt;&gt;"",TODAY()&gt;$T115),"Review: overdue","OK"))))))))))))))))</f>
        <v/>
      </c>
      <c r="W115" s="19" t="n"/>
    </row>
    <row r="116">
      <c r="A116" s="16" t="n"/>
      <c r="B116" s="16" t="n"/>
      <c r="C116" s="16" t="n"/>
      <c r="D116" s="33" t="n"/>
      <c r="E116" s="34" t="n"/>
      <c r="F116" s="19" t="n"/>
      <c r="G116" s="20" t="n"/>
      <c r="H116" s="16" t="n"/>
      <c r="I116" s="21" t="n"/>
      <c r="J116" s="20" t="n"/>
      <c r="K116" s="22" t="n"/>
      <c r="L116" s="16" t="n"/>
      <c r="M116" s="16" t="n"/>
      <c r="N116" s="16" t="n"/>
      <c r="O116" s="34" t="n"/>
      <c r="P116" s="36">
        <f>IF(OR($A116="",$O116="",$K116=""),"",IFERROR(EDATE($O116,$K116)-1,""))</f>
        <v/>
      </c>
      <c r="Q116" s="36">
        <f>IF($P116="","",IFERROR($P116+1,""))</f>
        <v/>
      </c>
      <c r="R116" s="16" t="n"/>
      <c r="S116" s="14">
        <f>IF($A116="","",IFERROR(IF(OR($G116="",$H116="",$K116=""),"",IF($H116="Percentage",IF($I116="","",MIN($G116*$I116,$G116)*$K116),IF($H116="Fixed Monthly",IF($J116="","",MIN($J116,$G116)*$K116),IF($H116="First Month Free",$G116,"")))),""))</f>
        <v/>
      </c>
      <c r="T116" s="34" t="n"/>
      <c r="U116" s="14">
        <f>IF(OR($A116="",$G116="",$K116="",$S116=""),"",IFERROR(MAX($G116*$K116-$S116,0),""))</f>
        <v/>
      </c>
      <c r="V116" s="26">
        <f>IF($A116="","",IF(OR($B116="",$C116="",$D116="",$E116="",$F116="",$G116="",$H116="",$K116="",$L116="",$M116="",$O116="",$R116=""),"Review: incomplete",IF(COUNTIF($A$5:$A$204,$A116)&gt;1,"Review: duplicate ID",IF(AND($H116="Percentage",$I116=""),"Review: incomplete",IF(AND($H116="Fixed Monthly",$J116=""),"Review: incomplete",IF(AND($H116="First Month Free",OR($I116&lt;&gt;"",$J116&lt;&gt;"")),"Review: discount fields",IF(OR(AND($H116="Percentage",$J116&lt;&gt;""),AND($H116="Fixed Monthly",$I116&lt;&gt;"")),"Review: discount fields",IF(AND($H116="First Month Free",$K116&lt;&gt;1),"Review: discount period",IF(AND($E116&lt;&gt;"",$O116&lt;&gt;"",$O116&lt;$E116),"Review: start date",IF($L116="Pending Review","Review: eligibility",IF(AND($L116="Eligible",$M116&lt;&gt;"Approved"),"Review: approval",IF(AND($L116="Not Eligible",$M116="Approved"),"Review: eligibility conflict",IF(AND($M116="Approved",$N116=""),"Review: approval owner",IF(AND($R116="Active",$T116=""),"Review: set due date",IF(AND($R116="Active",$Q116&lt;&gt;"",TODAY()&gt;=$Q116),"Review: convert to full rate",IF(AND($R116="Active",$T116&lt;&gt;"",TODAY()&gt;$T116),"Review: overdue","OK"))))))))))))))))</f>
        <v/>
      </c>
      <c r="W116" s="19" t="n"/>
    </row>
    <row r="117">
      <c r="A117" s="16" t="n"/>
      <c r="B117" s="16" t="n"/>
      <c r="C117" s="16" t="n"/>
      <c r="D117" s="33" t="n"/>
      <c r="E117" s="34" t="n"/>
      <c r="F117" s="19" t="n"/>
      <c r="G117" s="20" t="n"/>
      <c r="H117" s="16" t="n"/>
      <c r="I117" s="21" t="n"/>
      <c r="J117" s="20" t="n"/>
      <c r="K117" s="22" t="n"/>
      <c r="L117" s="16" t="n"/>
      <c r="M117" s="16" t="n"/>
      <c r="N117" s="16" t="n"/>
      <c r="O117" s="34" t="n"/>
      <c r="P117" s="35">
        <f>IF(OR($A117="",$O117="",$K117=""),"",IFERROR(EDATE($O117,$K117)-1,""))</f>
        <v/>
      </c>
      <c r="Q117" s="35">
        <f>IF($P117="","",IFERROR($P117+1,""))</f>
        <v/>
      </c>
      <c r="R117" s="16" t="n"/>
      <c r="S117" s="11">
        <f>IF($A117="","",IFERROR(IF(OR($G117="",$H117="",$K117=""),"",IF($H117="Percentage",IF($I117="","",MIN($G117*$I117,$G117)*$K117),IF($H117="Fixed Monthly",IF($J117="","",MIN($J117,$G117)*$K117),IF($H117="First Month Free",$G117,"")))),""))</f>
        <v/>
      </c>
      <c r="T117" s="34" t="n"/>
      <c r="U117" s="11">
        <f>IF(OR($A117="",$G117="",$K117="",$S117=""),"",IFERROR(MAX($G117*$K117-$S117,0),""))</f>
        <v/>
      </c>
      <c r="V117" s="24">
        <f>IF($A117="","",IF(OR($B117="",$C117="",$D117="",$E117="",$F117="",$G117="",$H117="",$K117="",$L117="",$M117="",$O117="",$R117=""),"Review: incomplete",IF(COUNTIF($A$5:$A$204,$A117)&gt;1,"Review: duplicate ID",IF(AND($H117="Percentage",$I117=""),"Review: incomplete",IF(AND($H117="Fixed Monthly",$J117=""),"Review: incomplete",IF(AND($H117="First Month Free",OR($I117&lt;&gt;"",$J117&lt;&gt;"")),"Review: discount fields",IF(OR(AND($H117="Percentage",$J117&lt;&gt;""),AND($H117="Fixed Monthly",$I117&lt;&gt;"")),"Review: discount fields",IF(AND($H117="First Month Free",$K117&lt;&gt;1),"Review: discount period",IF(AND($E117&lt;&gt;"",$O117&lt;&gt;"",$O117&lt;$E117),"Review: start date",IF($L117="Pending Review","Review: eligibility",IF(AND($L117="Eligible",$M117&lt;&gt;"Approved"),"Review: approval",IF(AND($L117="Not Eligible",$M117="Approved"),"Review: eligibility conflict",IF(AND($M117="Approved",$N117=""),"Review: approval owner",IF(AND($R117="Active",$T117=""),"Review: set due date",IF(AND($R117="Active",$Q117&lt;&gt;"",TODAY()&gt;=$Q117),"Review: convert to full rate",IF(AND($R117="Active",$T117&lt;&gt;"",TODAY()&gt;$T117),"Review: overdue","OK"))))))))))))))))</f>
        <v/>
      </c>
      <c r="W117" s="19" t="n"/>
    </row>
    <row r="118">
      <c r="A118" s="16" t="n"/>
      <c r="B118" s="16" t="n"/>
      <c r="C118" s="16" t="n"/>
      <c r="D118" s="33" t="n"/>
      <c r="E118" s="34" t="n"/>
      <c r="F118" s="19" t="n"/>
      <c r="G118" s="20" t="n"/>
      <c r="H118" s="16" t="n"/>
      <c r="I118" s="21" t="n"/>
      <c r="J118" s="20" t="n"/>
      <c r="K118" s="22" t="n"/>
      <c r="L118" s="16" t="n"/>
      <c r="M118" s="16" t="n"/>
      <c r="N118" s="16" t="n"/>
      <c r="O118" s="34" t="n"/>
      <c r="P118" s="36">
        <f>IF(OR($A118="",$O118="",$K118=""),"",IFERROR(EDATE($O118,$K118)-1,""))</f>
        <v/>
      </c>
      <c r="Q118" s="36">
        <f>IF($P118="","",IFERROR($P118+1,""))</f>
        <v/>
      </c>
      <c r="R118" s="16" t="n"/>
      <c r="S118" s="14">
        <f>IF($A118="","",IFERROR(IF(OR($G118="",$H118="",$K118=""),"",IF($H118="Percentage",IF($I118="","",MIN($G118*$I118,$G118)*$K118),IF($H118="Fixed Monthly",IF($J118="","",MIN($J118,$G118)*$K118),IF($H118="First Month Free",$G118,"")))),""))</f>
        <v/>
      </c>
      <c r="T118" s="34" t="n"/>
      <c r="U118" s="14">
        <f>IF(OR($A118="",$G118="",$K118="",$S118=""),"",IFERROR(MAX($G118*$K118-$S118,0),""))</f>
        <v/>
      </c>
      <c r="V118" s="26">
        <f>IF($A118="","",IF(OR($B118="",$C118="",$D118="",$E118="",$F118="",$G118="",$H118="",$K118="",$L118="",$M118="",$O118="",$R118=""),"Review: incomplete",IF(COUNTIF($A$5:$A$204,$A118)&gt;1,"Review: duplicate ID",IF(AND($H118="Percentage",$I118=""),"Review: incomplete",IF(AND($H118="Fixed Monthly",$J118=""),"Review: incomplete",IF(AND($H118="First Month Free",OR($I118&lt;&gt;"",$J118&lt;&gt;"")),"Review: discount fields",IF(OR(AND($H118="Percentage",$J118&lt;&gt;""),AND($H118="Fixed Monthly",$I118&lt;&gt;"")),"Review: discount fields",IF(AND($H118="First Month Free",$K118&lt;&gt;1),"Review: discount period",IF(AND($E118&lt;&gt;"",$O118&lt;&gt;"",$O118&lt;$E118),"Review: start date",IF($L118="Pending Review","Review: eligibility",IF(AND($L118="Eligible",$M118&lt;&gt;"Approved"),"Review: approval",IF(AND($L118="Not Eligible",$M118="Approved"),"Review: eligibility conflict",IF(AND($M118="Approved",$N118=""),"Review: approval owner",IF(AND($R118="Active",$T118=""),"Review: set due date",IF(AND($R118="Active",$Q118&lt;&gt;"",TODAY()&gt;=$Q118),"Review: convert to full rate",IF(AND($R118="Active",$T118&lt;&gt;"",TODAY()&gt;$T118),"Review: overdue","OK"))))))))))))))))</f>
        <v/>
      </c>
      <c r="W118" s="19" t="n"/>
    </row>
    <row r="119">
      <c r="A119" s="16" t="n"/>
      <c r="B119" s="16" t="n"/>
      <c r="C119" s="16" t="n"/>
      <c r="D119" s="33" t="n"/>
      <c r="E119" s="34" t="n"/>
      <c r="F119" s="19" t="n"/>
      <c r="G119" s="20" t="n"/>
      <c r="H119" s="16" t="n"/>
      <c r="I119" s="21" t="n"/>
      <c r="J119" s="20" t="n"/>
      <c r="K119" s="22" t="n"/>
      <c r="L119" s="16" t="n"/>
      <c r="M119" s="16" t="n"/>
      <c r="N119" s="16" t="n"/>
      <c r="O119" s="34" t="n"/>
      <c r="P119" s="35">
        <f>IF(OR($A119="",$O119="",$K119=""),"",IFERROR(EDATE($O119,$K119)-1,""))</f>
        <v/>
      </c>
      <c r="Q119" s="35">
        <f>IF($P119="","",IFERROR($P119+1,""))</f>
        <v/>
      </c>
      <c r="R119" s="16" t="n"/>
      <c r="S119" s="11">
        <f>IF($A119="","",IFERROR(IF(OR($G119="",$H119="",$K119=""),"",IF($H119="Percentage",IF($I119="","",MIN($G119*$I119,$G119)*$K119),IF($H119="Fixed Monthly",IF($J119="","",MIN($J119,$G119)*$K119),IF($H119="First Month Free",$G119,"")))),""))</f>
        <v/>
      </c>
      <c r="T119" s="34" t="n"/>
      <c r="U119" s="11">
        <f>IF(OR($A119="",$G119="",$K119="",$S119=""),"",IFERROR(MAX($G119*$K119-$S119,0),""))</f>
        <v/>
      </c>
      <c r="V119" s="24">
        <f>IF($A119="","",IF(OR($B119="",$C119="",$D119="",$E119="",$F119="",$G119="",$H119="",$K119="",$L119="",$M119="",$O119="",$R119=""),"Review: incomplete",IF(COUNTIF($A$5:$A$204,$A119)&gt;1,"Review: duplicate ID",IF(AND($H119="Percentage",$I119=""),"Review: incomplete",IF(AND($H119="Fixed Monthly",$J119=""),"Review: incomplete",IF(AND($H119="First Month Free",OR($I119&lt;&gt;"",$J119&lt;&gt;"")),"Review: discount fields",IF(OR(AND($H119="Percentage",$J119&lt;&gt;""),AND($H119="Fixed Monthly",$I119&lt;&gt;"")),"Review: discount fields",IF(AND($H119="First Month Free",$K119&lt;&gt;1),"Review: discount period",IF(AND($E119&lt;&gt;"",$O119&lt;&gt;"",$O119&lt;$E119),"Review: start date",IF($L119="Pending Review","Review: eligibility",IF(AND($L119="Eligible",$M119&lt;&gt;"Approved"),"Review: approval",IF(AND($L119="Not Eligible",$M119="Approved"),"Review: eligibility conflict",IF(AND($M119="Approved",$N119=""),"Review: approval owner",IF(AND($R119="Active",$T119=""),"Review: set due date",IF(AND($R119="Active",$Q119&lt;&gt;"",TODAY()&gt;=$Q119),"Review: convert to full rate",IF(AND($R119="Active",$T119&lt;&gt;"",TODAY()&gt;$T119),"Review: overdue","OK"))))))))))))))))</f>
        <v/>
      </c>
      <c r="W119" s="19" t="n"/>
    </row>
    <row r="120">
      <c r="A120" s="16" t="n"/>
      <c r="B120" s="16" t="n"/>
      <c r="C120" s="16" t="n"/>
      <c r="D120" s="33" t="n"/>
      <c r="E120" s="34" t="n"/>
      <c r="F120" s="19" t="n"/>
      <c r="G120" s="20" t="n"/>
      <c r="H120" s="16" t="n"/>
      <c r="I120" s="21" t="n"/>
      <c r="J120" s="20" t="n"/>
      <c r="K120" s="22" t="n"/>
      <c r="L120" s="16" t="n"/>
      <c r="M120" s="16" t="n"/>
      <c r="N120" s="16" t="n"/>
      <c r="O120" s="34" t="n"/>
      <c r="P120" s="36">
        <f>IF(OR($A120="",$O120="",$K120=""),"",IFERROR(EDATE($O120,$K120)-1,""))</f>
        <v/>
      </c>
      <c r="Q120" s="36">
        <f>IF($P120="","",IFERROR($P120+1,""))</f>
        <v/>
      </c>
      <c r="R120" s="16" t="n"/>
      <c r="S120" s="14">
        <f>IF($A120="","",IFERROR(IF(OR($G120="",$H120="",$K120=""),"",IF($H120="Percentage",IF($I120="","",MIN($G120*$I120,$G120)*$K120),IF($H120="Fixed Monthly",IF($J120="","",MIN($J120,$G120)*$K120),IF($H120="First Month Free",$G120,"")))),""))</f>
        <v/>
      </c>
      <c r="T120" s="34" t="n"/>
      <c r="U120" s="14">
        <f>IF(OR($A120="",$G120="",$K120="",$S120=""),"",IFERROR(MAX($G120*$K120-$S120,0),""))</f>
        <v/>
      </c>
      <c r="V120" s="26">
        <f>IF($A120="","",IF(OR($B120="",$C120="",$D120="",$E120="",$F120="",$G120="",$H120="",$K120="",$L120="",$M120="",$O120="",$R120=""),"Review: incomplete",IF(COUNTIF($A$5:$A$204,$A120)&gt;1,"Review: duplicate ID",IF(AND($H120="Percentage",$I120=""),"Review: incomplete",IF(AND($H120="Fixed Monthly",$J120=""),"Review: incomplete",IF(AND($H120="First Month Free",OR($I120&lt;&gt;"",$J120&lt;&gt;"")),"Review: discount fields",IF(OR(AND($H120="Percentage",$J120&lt;&gt;""),AND($H120="Fixed Monthly",$I120&lt;&gt;"")),"Review: discount fields",IF(AND($H120="First Month Free",$K120&lt;&gt;1),"Review: discount period",IF(AND($E120&lt;&gt;"",$O120&lt;&gt;"",$O120&lt;$E120),"Review: start date",IF($L120="Pending Review","Review: eligibility",IF(AND($L120="Eligible",$M120&lt;&gt;"Approved"),"Review: approval",IF(AND($L120="Not Eligible",$M120="Approved"),"Review: eligibility conflict",IF(AND($M120="Approved",$N120=""),"Review: approval owner",IF(AND($R120="Active",$T120=""),"Review: set due date",IF(AND($R120="Active",$Q120&lt;&gt;"",TODAY()&gt;=$Q120),"Review: convert to full rate",IF(AND($R120="Active",$T120&lt;&gt;"",TODAY()&gt;$T120),"Review: overdue","OK"))))))))))))))))</f>
        <v/>
      </c>
      <c r="W120" s="19" t="n"/>
    </row>
    <row r="121">
      <c r="A121" s="16" t="n"/>
      <c r="B121" s="16" t="n"/>
      <c r="C121" s="16" t="n"/>
      <c r="D121" s="33" t="n"/>
      <c r="E121" s="34" t="n"/>
      <c r="F121" s="19" t="n"/>
      <c r="G121" s="20" t="n"/>
      <c r="H121" s="16" t="n"/>
      <c r="I121" s="21" t="n"/>
      <c r="J121" s="20" t="n"/>
      <c r="K121" s="22" t="n"/>
      <c r="L121" s="16" t="n"/>
      <c r="M121" s="16" t="n"/>
      <c r="N121" s="16" t="n"/>
      <c r="O121" s="34" t="n"/>
      <c r="P121" s="35">
        <f>IF(OR($A121="",$O121="",$K121=""),"",IFERROR(EDATE($O121,$K121)-1,""))</f>
        <v/>
      </c>
      <c r="Q121" s="35">
        <f>IF($P121="","",IFERROR($P121+1,""))</f>
        <v/>
      </c>
      <c r="R121" s="16" t="n"/>
      <c r="S121" s="11">
        <f>IF($A121="","",IFERROR(IF(OR($G121="",$H121="",$K121=""),"",IF($H121="Percentage",IF($I121="","",MIN($G121*$I121,$G121)*$K121),IF($H121="Fixed Monthly",IF($J121="","",MIN($J121,$G121)*$K121),IF($H121="First Month Free",$G121,"")))),""))</f>
        <v/>
      </c>
      <c r="T121" s="34" t="n"/>
      <c r="U121" s="11">
        <f>IF(OR($A121="",$G121="",$K121="",$S121=""),"",IFERROR(MAX($G121*$K121-$S121,0),""))</f>
        <v/>
      </c>
      <c r="V121" s="24">
        <f>IF($A121="","",IF(OR($B121="",$C121="",$D121="",$E121="",$F121="",$G121="",$H121="",$K121="",$L121="",$M121="",$O121="",$R121=""),"Review: incomplete",IF(COUNTIF($A$5:$A$204,$A121)&gt;1,"Review: duplicate ID",IF(AND($H121="Percentage",$I121=""),"Review: incomplete",IF(AND($H121="Fixed Monthly",$J121=""),"Review: incomplete",IF(AND($H121="First Month Free",OR($I121&lt;&gt;"",$J121&lt;&gt;"")),"Review: discount fields",IF(OR(AND($H121="Percentage",$J121&lt;&gt;""),AND($H121="Fixed Monthly",$I121&lt;&gt;"")),"Review: discount fields",IF(AND($H121="First Month Free",$K121&lt;&gt;1),"Review: discount period",IF(AND($E121&lt;&gt;"",$O121&lt;&gt;"",$O121&lt;$E121),"Review: start date",IF($L121="Pending Review","Review: eligibility",IF(AND($L121="Eligible",$M121&lt;&gt;"Approved"),"Review: approval",IF(AND($L121="Not Eligible",$M121="Approved"),"Review: eligibility conflict",IF(AND($M121="Approved",$N121=""),"Review: approval owner",IF(AND($R121="Active",$T121=""),"Review: set due date",IF(AND($R121="Active",$Q121&lt;&gt;"",TODAY()&gt;=$Q121),"Review: convert to full rate",IF(AND($R121="Active",$T121&lt;&gt;"",TODAY()&gt;$T121),"Review: overdue","OK"))))))))))))))))</f>
        <v/>
      </c>
      <c r="W121" s="19" t="n"/>
    </row>
    <row r="122">
      <c r="A122" s="16" t="n"/>
      <c r="B122" s="16" t="n"/>
      <c r="C122" s="16" t="n"/>
      <c r="D122" s="33" t="n"/>
      <c r="E122" s="34" t="n"/>
      <c r="F122" s="19" t="n"/>
      <c r="G122" s="20" t="n"/>
      <c r="H122" s="16" t="n"/>
      <c r="I122" s="21" t="n"/>
      <c r="J122" s="20" t="n"/>
      <c r="K122" s="22" t="n"/>
      <c r="L122" s="16" t="n"/>
      <c r="M122" s="16" t="n"/>
      <c r="N122" s="16" t="n"/>
      <c r="O122" s="34" t="n"/>
      <c r="P122" s="36">
        <f>IF(OR($A122="",$O122="",$K122=""),"",IFERROR(EDATE($O122,$K122)-1,""))</f>
        <v/>
      </c>
      <c r="Q122" s="36">
        <f>IF($P122="","",IFERROR($P122+1,""))</f>
        <v/>
      </c>
      <c r="R122" s="16" t="n"/>
      <c r="S122" s="14">
        <f>IF($A122="","",IFERROR(IF(OR($G122="",$H122="",$K122=""),"",IF($H122="Percentage",IF($I122="","",MIN($G122*$I122,$G122)*$K122),IF($H122="Fixed Monthly",IF($J122="","",MIN($J122,$G122)*$K122),IF($H122="First Month Free",$G122,"")))),""))</f>
        <v/>
      </c>
      <c r="T122" s="34" t="n"/>
      <c r="U122" s="14">
        <f>IF(OR($A122="",$G122="",$K122="",$S122=""),"",IFERROR(MAX($G122*$K122-$S122,0),""))</f>
        <v/>
      </c>
      <c r="V122" s="26">
        <f>IF($A122="","",IF(OR($B122="",$C122="",$D122="",$E122="",$F122="",$G122="",$H122="",$K122="",$L122="",$M122="",$O122="",$R122=""),"Review: incomplete",IF(COUNTIF($A$5:$A$204,$A122)&gt;1,"Review: duplicate ID",IF(AND($H122="Percentage",$I122=""),"Review: incomplete",IF(AND($H122="Fixed Monthly",$J122=""),"Review: incomplete",IF(AND($H122="First Month Free",OR($I122&lt;&gt;"",$J122&lt;&gt;"")),"Review: discount fields",IF(OR(AND($H122="Percentage",$J122&lt;&gt;""),AND($H122="Fixed Monthly",$I122&lt;&gt;"")),"Review: discount fields",IF(AND($H122="First Month Free",$K122&lt;&gt;1),"Review: discount period",IF(AND($E122&lt;&gt;"",$O122&lt;&gt;"",$O122&lt;$E122),"Review: start date",IF($L122="Pending Review","Review: eligibility",IF(AND($L122="Eligible",$M122&lt;&gt;"Approved"),"Review: approval",IF(AND($L122="Not Eligible",$M122="Approved"),"Review: eligibility conflict",IF(AND($M122="Approved",$N122=""),"Review: approval owner",IF(AND($R122="Active",$T122=""),"Review: set due date",IF(AND($R122="Active",$Q122&lt;&gt;"",TODAY()&gt;=$Q122),"Review: convert to full rate",IF(AND($R122="Active",$T122&lt;&gt;"",TODAY()&gt;$T122),"Review: overdue","OK"))))))))))))))))</f>
        <v/>
      </c>
      <c r="W122" s="19" t="n"/>
    </row>
    <row r="123">
      <c r="A123" s="16" t="n"/>
      <c r="B123" s="16" t="n"/>
      <c r="C123" s="16" t="n"/>
      <c r="D123" s="33" t="n"/>
      <c r="E123" s="34" t="n"/>
      <c r="F123" s="19" t="n"/>
      <c r="G123" s="20" t="n"/>
      <c r="H123" s="16" t="n"/>
      <c r="I123" s="21" t="n"/>
      <c r="J123" s="20" t="n"/>
      <c r="K123" s="22" t="n"/>
      <c r="L123" s="16" t="n"/>
      <c r="M123" s="16" t="n"/>
      <c r="N123" s="16" t="n"/>
      <c r="O123" s="34" t="n"/>
      <c r="P123" s="35">
        <f>IF(OR($A123="",$O123="",$K123=""),"",IFERROR(EDATE($O123,$K123)-1,""))</f>
        <v/>
      </c>
      <c r="Q123" s="35">
        <f>IF($P123="","",IFERROR($P123+1,""))</f>
        <v/>
      </c>
      <c r="R123" s="16" t="n"/>
      <c r="S123" s="11">
        <f>IF($A123="","",IFERROR(IF(OR($G123="",$H123="",$K123=""),"",IF($H123="Percentage",IF($I123="","",MIN($G123*$I123,$G123)*$K123),IF($H123="Fixed Monthly",IF($J123="","",MIN($J123,$G123)*$K123),IF($H123="First Month Free",$G123,"")))),""))</f>
        <v/>
      </c>
      <c r="T123" s="34" t="n"/>
      <c r="U123" s="11">
        <f>IF(OR($A123="",$G123="",$K123="",$S123=""),"",IFERROR(MAX($G123*$K123-$S123,0),""))</f>
        <v/>
      </c>
      <c r="V123" s="24">
        <f>IF($A123="","",IF(OR($B123="",$C123="",$D123="",$E123="",$F123="",$G123="",$H123="",$K123="",$L123="",$M123="",$O123="",$R123=""),"Review: incomplete",IF(COUNTIF($A$5:$A$204,$A123)&gt;1,"Review: duplicate ID",IF(AND($H123="Percentage",$I123=""),"Review: incomplete",IF(AND($H123="Fixed Monthly",$J123=""),"Review: incomplete",IF(AND($H123="First Month Free",OR($I123&lt;&gt;"",$J123&lt;&gt;"")),"Review: discount fields",IF(OR(AND($H123="Percentage",$J123&lt;&gt;""),AND($H123="Fixed Monthly",$I123&lt;&gt;"")),"Review: discount fields",IF(AND($H123="First Month Free",$K123&lt;&gt;1),"Review: discount period",IF(AND($E123&lt;&gt;"",$O123&lt;&gt;"",$O123&lt;$E123),"Review: start date",IF($L123="Pending Review","Review: eligibility",IF(AND($L123="Eligible",$M123&lt;&gt;"Approved"),"Review: approval",IF(AND($L123="Not Eligible",$M123="Approved"),"Review: eligibility conflict",IF(AND($M123="Approved",$N123=""),"Review: approval owner",IF(AND($R123="Active",$T123=""),"Review: set due date",IF(AND($R123="Active",$Q123&lt;&gt;"",TODAY()&gt;=$Q123),"Review: convert to full rate",IF(AND($R123="Active",$T123&lt;&gt;"",TODAY()&gt;$T123),"Review: overdue","OK"))))))))))))))))</f>
        <v/>
      </c>
      <c r="W123" s="19" t="n"/>
    </row>
    <row r="124">
      <c r="A124" s="16" t="n"/>
      <c r="B124" s="16" t="n"/>
      <c r="C124" s="16" t="n"/>
      <c r="D124" s="33" t="n"/>
      <c r="E124" s="34" t="n"/>
      <c r="F124" s="19" t="n"/>
      <c r="G124" s="20" t="n"/>
      <c r="H124" s="16" t="n"/>
      <c r="I124" s="21" t="n"/>
      <c r="J124" s="20" t="n"/>
      <c r="K124" s="22" t="n"/>
      <c r="L124" s="16" t="n"/>
      <c r="M124" s="16" t="n"/>
      <c r="N124" s="16" t="n"/>
      <c r="O124" s="34" t="n"/>
      <c r="P124" s="36">
        <f>IF(OR($A124="",$O124="",$K124=""),"",IFERROR(EDATE($O124,$K124)-1,""))</f>
        <v/>
      </c>
      <c r="Q124" s="36">
        <f>IF($P124="","",IFERROR($P124+1,""))</f>
        <v/>
      </c>
      <c r="R124" s="16" t="n"/>
      <c r="S124" s="14">
        <f>IF($A124="","",IFERROR(IF(OR($G124="",$H124="",$K124=""),"",IF($H124="Percentage",IF($I124="","",MIN($G124*$I124,$G124)*$K124),IF($H124="Fixed Monthly",IF($J124="","",MIN($J124,$G124)*$K124),IF($H124="First Month Free",$G124,"")))),""))</f>
        <v/>
      </c>
      <c r="T124" s="34" t="n"/>
      <c r="U124" s="14">
        <f>IF(OR($A124="",$G124="",$K124="",$S124=""),"",IFERROR(MAX($G124*$K124-$S124,0),""))</f>
        <v/>
      </c>
      <c r="V124" s="26">
        <f>IF($A124="","",IF(OR($B124="",$C124="",$D124="",$E124="",$F124="",$G124="",$H124="",$K124="",$L124="",$M124="",$O124="",$R124=""),"Review: incomplete",IF(COUNTIF($A$5:$A$204,$A124)&gt;1,"Review: duplicate ID",IF(AND($H124="Percentage",$I124=""),"Review: incomplete",IF(AND($H124="Fixed Monthly",$J124=""),"Review: incomplete",IF(AND($H124="First Month Free",OR($I124&lt;&gt;"",$J124&lt;&gt;"")),"Review: discount fields",IF(OR(AND($H124="Percentage",$J124&lt;&gt;""),AND($H124="Fixed Monthly",$I124&lt;&gt;"")),"Review: discount fields",IF(AND($H124="First Month Free",$K124&lt;&gt;1),"Review: discount period",IF(AND($E124&lt;&gt;"",$O124&lt;&gt;"",$O124&lt;$E124),"Review: start date",IF($L124="Pending Review","Review: eligibility",IF(AND($L124="Eligible",$M124&lt;&gt;"Approved"),"Review: approval",IF(AND($L124="Not Eligible",$M124="Approved"),"Review: eligibility conflict",IF(AND($M124="Approved",$N124=""),"Review: approval owner",IF(AND($R124="Active",$T124=""),"Review: set due date",IF(AND($R124="Active",$Q124&lt;&gt;"",TODAY()&gt;=$Q124),"Review: convert to full rate",IF(AND($R124="Active",$T124&lt;&gt;"",TODAY()&gt;$T124),"Review: overdue","OK"))))))))))))))))</f>
        <v/>
      </c>
      <c r="W124" s="19" t="n"/>
    </row>
    <row r="125">
      <c r="A125" s="16" t="n"/>
      <c r="B125" s="16" t="n"/>
      <c r="C125" s="16" t="n"/>
      <c r="D125" s="33" t="n"/>
      <c r="E125" s="34" t="n"/>
      <c r="F125" s="19" t="n"/>
      <c r="G125" s="20" t="n"/>
      <c r="H125" s="16" t="n"/>
      <c r="I125" s="21" t="n"/>
      <c r="J125" s="20" t="n"/>
      <c r="K125" s="22" t="n"/>
      <c r="L125" s="16" t="n"/>
      <c r="M125" s="16" t="n"/>
      <c r="N125" s="16" t="n"/>
      <c r="O125" s="34" t="n"/>
      <c r="P125" s="35">
        <f>IF(OR($A125="",$O125="",$K125=""),"",IFERROR(EDATE($O125,$K125)-1,""))</f>
        <v/>
      </c>
      <c r="Q125" s="35">
        <f>IF($P125="","",IFERROR($P125+1,""))</f>
        <v/>
      </c>
      <c r="R125" s="16" t="n"/>
      <c r="S125" s="11">
        <f>IF($A125="","",IFERROR(IF(OR($G125="",$H125="",$K125=""),"",IF($H125="Percentage",IF($I125="","",MIN($G125*$I125,$G125)*$K125),IF($H125="Fixed Monthly",IF($J125="","",MIN($J125,$G125)*$K125),IF($H125="First Month Free",$G125,"")))),""))</f>
        <v/>
      </c>
      <c r="T125" s="34" t="n"/>
      <c r="U125" s="11">
        <f>IF(OR($A125="",$G125="",$K125="",$S125=""),"",IFERROR(MAX($G125*$K125-$S125,0),""))</f>
        <v/>
      </c>
      <c r="V125" s="24">
        <f>IF($A125="","",IF(OR($B125="",$C125="",$D125="",$E125="",$F125="",$G125="",$H125="",$K125="",$L125="",$M125="",$O125="",$R125=""),"Review: incomplete",IF(COUNTIF($A$5:$A$204,$A125)&gt;1,"Review: duplicate ID",IF(AND($H125="Percentage",$I125=""),"Review: incomplete",IF(AND($H125="Fixed Monthly",$J125=""),"Review: incomplete",IF(AND($H125="First Month Free",OR($I125&lt;&gt;"",$J125&lt;&gt;"")),"Review: discount fields",IF(OR(AND($H125="Percentage",$J125&lt;&gt;""),AND($H125="Fixed Monthly",$I125&lt;&gt;"")),"Review: discount fields",IF(AND($H125="First Month Free",$K125&lt;&gt;1),"Review: discount period",IF(AND($E125&lt;&gt;"",$O125&lt;&gt;"",$O125&lt;$E125),"Review: start date",IF($L125="Pending Review","Review: eligibility",IF(AND($L125="Eligible",$M125&lt;&gt;"Approved"),"Review: approval",IF(AND($L125="Not Eligible",$M125="Approved"),"Review: eligibility conflict",IF(AND($M125="Approved",$N125=""),"Review: approval owner",IF(AND($R125="Active",$T125=""),"Review: set due date",IF(AND($R125="Active",$Q125&lt;&gt;"",TODAY()&gt;=$Q125),"Review: convert to full rate",IF(AND($R125="Active",$T125&lt;&gt;"",TODAY()&gt;$T125),"Review: overdue","OK"))))))))))))))))</f>
        <v/>
      </c>
      <c r="W125" s="19" t="n"/>
    </row>
    <row r="126">
      <c r="A126" s="16" t="n"/>
      <c r="B126" s="16" t="n"/>
      <c r="C126" s="16" t="n"/>
      <c r="D126" s="33" t="n"/>
      <c r="E126" s="34" t="n"/>
      <c r="F126" s="19" t="n"/>
      <c r="G126" s="20" t="n"/>
      <c r="H126" s="16" t="n"/>
      <c r="I126" s="21" t="n"/>
      <c r="J126" s="20" t="n"/>
      <c r="K126" s="22" t="n"/>
      <c r="L126" s="16" t="n"/>
      <c r="M126" s="16" t="n"/>
      <c r="N126" s="16" t="n"/>
      <c r="O126" s="34" t="n"/>
      <c r="P126" s="36">
        <f>IF(OR($A126="",$O126="",$K126=""),"",IFERROR(EDATE($O126,$K126)-1,""))</f>
        <v/>
      </c>
      <c r="Q126" s="36">
        <f>IF($P126="","",IFERROR($P126+1,""))</f>
        <v/>
      </c>
      <c r="R126" s="16" t="n"/>
      <c r="S126" s="14">
        <f>IF($A126="","",IFERROR(IF(OR($G126="",$H126="",$K126=""),"",IF($H126="Percentage",IF($I126="","",MIN($G126*$I126,$G126)*$K126),IF($H126="Fixed Monthly",IF($J126="","",MIN($J126,$G126)*$K126),IF($H126="First Month Free",$G126,"")))),""))</f>
        <v/>
      </c>
      <c r="T126" s="34" t="n"/>
      <c r="U126" s="14">
        <f>IF(OR($A126="",$G126="",$K126="",$S126=""),"",IFERROR(MAX($G126*$K126-$S126,0),""))</f>
        <v/>
      </c>
      <c r="V126" s="26">
        <f>IF($A126="","",IF(OR($B126="",$C126="",$D126="",$E126="",$F126="",$G126="",$H126="",$K126="",$L126="",$M126="",$O126="",$R126=""),"Review: incomplete",IF(COUNTIF($A$5:$A$204,$A126)&gt;1,"Review: duplicate ID",IF(AND($H126="Percentage",$I126=""),"Review: incomplete",IF(AND($H126="Fixed Monthly",$J126=""),"Review: incomplete",IF(AND($H126="First Month Free",OR($I126&lt;&gt;"",$J126&lt;&gt;"")),"Review: discount fields",IF(OR(AND($H126="Percentage",$J126&lt;&gt;""),AND($H126="Fixed Monthly",$I126&lt;&gt;"")),"Review: discount fields",IF(AND($H126="First Month Free",$K126&lt;&gt;1),"Review: discount period",IF(AND($E126&lt;&gt;"",$O126&lt;&gt;"",$O126&lt;$E126),"Review: start date",IF($L126="Pending Review","Review: eligibility",IF(AND($L126="Eligible",$M126&lt;&gt;"Approved"),"Review: approval",IF(AND($L126="Not Eligible",$M126="Approved"),"Review: eligibility conflict",IF(AND($M126="Approved",$N126=""),"Review: approval owner",IF(AND($R126="Active",$T126=""),"Review: set due date",IF(AND($R126="Active",$Q126&lt;&gt;"",TODAY()&gt;=$Q126),"Review: convert to full rate",IF(AND($R126="Active",$T126&lt;&gt;"",TODAY()&gt;$T126),"Review: overdue","OK"))))))))))))))))</f>
        <v/>
      </c>
      <c r="W126" s="19" t="n"/>
    </row>
    <row r="127">
      <c r="A127" s="16" t="n"/>
      <c r="B127" s="16" t="n"/>
      <c r="C127" s="16" t="n"/>
      <c r="D127" s="33" t="n"/>
      <c r="E127" s="34" t="n"/>
      <c r="F127" s="19" t="n"/>
      <c r="G127" s="20" t="n"/>
      <c r="H127" s="16" t="n"/>
      <c r="I127" s="21" t="n"/>
      <c r="J127" s="20" t="n"/>
      <c r="K127" s="22" t="n"/>
      <c r="L127" s="16" t="n"/>
      <c r="M127" s="16" t="n"/>
      <c r="N127" s="16" t="n"/>
      <c r="O127" s="34" t="n"/>
      <c r="P127" s="35">
        <f>IF(OR($A127="",$O127="",$K127=""),"",IFERROR(EDATE($O127,$K127)-1,""))</f>
        <v/>
      </c>
      <c r="Q127" s="35">
        <f>IF($P127="","",IFERROR($P127+1,""))</f>
        <v/>
      </c>
      <c r="R127" s="16" t="n"/>
      <c r="S127" s="11">
        <f>IF($A127="","",IFERROR(IF(OR($G127="",$H127="",$K127=""),"",IF($H127="Percentage",IF($I127="","",MIN($G127*$I127,$G127)*$K127),IF($H127="Fixed Monthly",IF($J127="","",MIN($J127,$G127)*$K127),IF($H127="First Month Free",$G127,"")))),""))</f>
        <v/>
      </c>
      <c r="T127" s="34" t="n"/>
      <c r="U127" s="11">
        <f>IF(OR($A127="",$G127="",$K127="",$S127=""),"",IFERROR(MAX($G127*$K127-$S127,0),""))</f>
        <v/>
      </c>
      <c r="V127" s="24">
        <f>IF($A127="","",IF(OR($B127="",$C127="",$D127="",$E127="",$F127="",$G127="",$H127="",$K127="",$L127="",$M127="",$O127="",$R127=""),"Review: incomplete",IF(COUNTIF($A$5:$A$204,$A127)&gt;1,"Review: duplicate ID",IF(AND($H127="Percentage",$I127=""),"Review: incomplete",IF(AND($H127="Fixed Monthly",$J127=""),"Review: incomplete",IF(AND($H127="First Month Free",OR($I127&lt;&gt;"",$J127&lt;&gt;"")),"Review: discount fields",IF(OR(AND($H127="Percentage",$J127&lt;&gt;""),AND($H127="Fixed Monthly",$I127&lt;&gt;"")),"Review: discount fields",IF(AND($H127="First Month Free",$K127&lt;&gt;1),"Review: discount period",IF(AND($E127&lt;&gt;"",$O127&lt;&gt;"",$O127&lt;$E127),"Review: start date",IF($L127="Pending Review","Review: eligibility",IF(AND($L127="Eligible",$M127&lt;&gt;"Approved"),"Review: approval",IF(AND($L127="Not Eligible",$M127="Approved"),"Review: eligibility conflict",IF(AND($M127="Approved",$N127=""),"Review: approval owner",IF(AND($R127="Active",$T127=""),"Review: set due date",IF(AND($R127="Active",$Q127&lt;&gt;"",TODAY()&gt;=$Q127),"Review: convert to full rate",IF(AND($R127="Active",$T127&lt;&gt;"",TODAY()&gt;$T127),"Review: overdue","OK"))))))))))))))))</f>
        <v/>
      </c>
      <c r="W127" s="19" t="n"/>
    </row>
    <row r="128">
      <c r="A128" s="16" t="n"/>
      <c r="B128" s="16" t="n"/>
      <c r="C128" s="16" t="n"/>
      <c r="D128" s="33" t="n"/>
      <c r="E128" s="34" t="n"/>
      <c r="F128" s="19" t="n"/>
      <c r="G128" s="20" t="n"/>
      <c r="H128" s="16" t="n"/>
      <c r="I128" s="21" t="n"/>
      <c r="J128" s="20" t="n"/>
      <c r="K128" s="22" t="n"/>
      <c r="L128" s="16" t="n"/>
      <c r="M128" s="16" t="n"/>
      <c r="N128" s="16" t="n"/>
      <c r="O128" s="34" t="n"/>
      <c r="P128" s="36">
        <f>IF(OR($A128="",$O128="",$K128=""),"",IFERROR(EDATE($O128,$K128)-1,""))</f>
        <v/>
      </c>
      <c r="Q128" s="36">
        <f>IF($P128="","",IFERROR($P128+1,""))</f>
        <v/>
      </c>
      <c r="R128" s="16" t="n"/>
      <c r="S128" s="14">
        <f>IF($A128="","",IFERROR(IF(OR($G128="",$H128="",$K128=""),"",IF($H128="Percentage",IF($I128="","",MIN($G128*$I128,$G128)*$K128),IF($H128="Fixed Monthly",IF($J128="","",MIN($J128,$G128)*$K128),IF($H128="First Month Free",$G128,"")))),""))</f>
        <v/>
      </c>
      <c r="T128" s="34" t="n"/>
      <c r="U128" s="14">
        <f>IF(OR($A128="",$G128="",$K128="",$S128=""),"",IFERROR(MAX($G128*$K128-$S128,0),""))</f>
        <v/>
      </c>
      <c r="V128" s="26">
        <f>IF($A128="","",IF(OR($B128="",$C128="",$D128="",$E128="",$F128="",$G128="",$H128="",$K128="",$L128="",$M128="",$O128="",$R128=""),"Review: incomplete",IF(COUNTIF($A$5:$A$204,$A128)&gt;1,"Review: duplicate ID",IF(AND($H128="Percentage",$I128=""),"Review: incomplete",IF(AND($H128="Fixed Monthly",$J128=""),"Review: incomplete",IF(AND($H128="First Month Free",OR($I128&lt;&gt;"",$J128&lt;&gt;"")),"Review: discount fields",IF(OR(AND($H128="Percentage",$J128&lt;&gt;""),AND($H128="Fixed Monthly",$I128&lt;&gt;"")),"Review: discount fields",IF(AND($H128="First Month Free",$K128&lt;&gt;1),"Review: discount period",IF(AND($E128&lt;&gt;"",$O128&lt;&gt;"",$O128&lt;$E128),"Review: start date",IF($L128="Pending Review","Review: eligibility",IF(AND($L128="Eligible",$M128&lt;&gt;"Approved"),"Review: approval",IF(AND($L128="Not Eligible",$M128="Approved"),"Review: eligibility conflict",IF(AND($M128="Approved",$N128=""),"Review: approval owner",IF(AND($R128="Active",$T128=""),"Review: set due date",IF(AND($R128="Active",$Q128&lt;&gt;"",TODAY()&gt;=$Q128),"Review: convert to full rate",IF(AND($R128="Active",$T128&lt;&gt;"",TODAY()&gt;$T128),"Review: overdue","OK"))))))))))))))))</f>
        <v/>
      </c>
      <c r="W128" s="19" t="n"/>
    </row>
    <row r="129">
      <c r="A129" s="16" t="n"/>
      <c r="B129" s="16" t="n"/>
      <c r="C129" s="16" t="n"/>
      <c r="D129" s="33" t="n"/>
      <c r="E129" s="34" t="n"/>
      <c r="F129" s="19" t="n"/>
      <c r="G129" s="20" t="n"/>
      <c r="H129" s="16" t="n"/>
      <c r="I129" s="21" t="n"/>
      <c r="J129" s="20" t="n"/>
      <c r="K129" s="22" t="n"/>
      <c r="L129" s="16" t="n"/>
      <c r="M129" s="16" t="n"/>
      <c r="N129" s="16" t="n"/>
      <c r="O129" s="34" t="n"/>
      <c r="P129" s="35">
        <f>IF(OR($A129="",$O129="",$K129=""),"",IFERROR(EDATE($O129,$K129)-1,""))</f>
        <v/>
      </c>
      <c r="Q129" s="35">
        <f>IF($P129="","",IFERROR($P129+1,""))</f>
        <v/>
      </c>
      <c r="R129" s="16" t="n"/>
      <c r="S129" s="11">
        <f>IF($A129="","",IFERROR(IF(OR($G129="",$H129="",$K129=""),"",IF($H129="Percentage",IF($I129="","",MIN($G129*$I129,$G129)*$K129),IF($H129="Fixed Monthly",IF($J129="","",MIN($J129,$G129)*$K129),IF($H129="First Month Free",$G129,"")))),""))</f>
        <v/>
      </c>
      <c r="T129" s="34" t="n"/>
      <c r="U129" s="11">
        <f>IF(OR($A129="",$G129="",$K129="",$S129=""),"",IFERROR(MAX($G129*$K129-$S129,0),""))</f>
        <v/>
      </c>
      <c r="V129" s="24">
        <f>IF($A129="","",IF(OR($B129="",$C129="",$D129="",$E129="",$F129="",$G129="",$H129="",$K129="",$L129="",$M129="",$O129="",$R129=""),"Review: incomplete",IF(COUNTIF($A$5:$A$204,$A129)&gt;1,"Review: duplicate ID",IF(AND($H129="Percentage",$I129=""),"Review: incomplete",IF(AND($H129="Fixed Monthly",$J129=""),"Review: incomplete",IF(AND($H129="First Month Free",OR($I129&lt;&gt;"",$J129&lt;&gt;"")),"Review: discount fields",IF(OR(AND($H129="Percentage",$J129&lt;&gt;""),AND($H129="Fixed Monthly",$I129&lt;&gt;"")),"Review: discount fields",IF(AND($H129="First Month Free",$K129&lt;&gt;1),"Review: discount period",IF(AND($E129&lt;&gt;"",$O129&lt;&gt;"",$O129&lt;$E129),"Review: start date",IF($L129="Pending Review","Review: eligibility",IF(AND($L129="Eligible",$M129&lt;&gt;"Approved"),"Review: approval",IF(AND($L129="Not Eligible",$M129="Approved"),"Review: eligibility conflict",IF(AND($M129="Approved",$N129=""),"Review: approval owner",IF(AND($R129="Active",$T129=""),"Review: set due date",IF(AND($R129="Active",$Q129&lt;&gt;"",TODAY()&gt;=$Q129),"Review: convert to full rate",IF(AND($R129="Active",$T129&lt;&gt;"",TODAY()&gt;$T129),"Review: overdue","OK"))))))))))))))))</f>
        <v/>
      </c>
      <c r="W129" s="19" t="n"/>
    </row>
    <row r="130">
      <c r="A130" s="16" t="n"/>
      <c r="B130" s="16" t="n"/>
      <c r="C130" s="16" t="n"/>
      <c r="D130" s="33" t="n"/>
      <c r="E130" s="34" t="n"/>
      <c r="F130" s="19" t="n"/>
      <c r="G130" s="20" t="n"/>
      <c r="H130" s="16" t="n"/>
      <c r="I130" s="21" t="n"/>
      <c r="J130" s="20" t="n"/>
      <c r="K130" s="22" t="n"/>
      <c r="L130" s="16" t="n"/>
      <c r="M130" s="16" t="n"/>
      <c r="N130" s="16" t="n"/>
      <c r="O130" s="34" t="n"/>
      <c r="P130" s="36">
        <f>IF(OR($A130="",$O130="",$K130=""),"",IFERROR(EDATE($O130,$K130)-1,""))</f>
        <v/>
      </c>
      <c r="Q130" s="36">
        <f>IF($P130="","",IFERROR($P130+1,""))</f>
        <v/>
      </c>
      <c r="R130" s="16" t="n"/>
      <c r="S130" s="14">
        <f>IF($A130="","",IFERROR(IF(OR($G130="",$H130="",$K130=""),"",IF($H130="Percentage",IF($I130="","",MIN($G130*$I130,$G130)*$K130),IF($H130="Fixed Monthly",IF($J130="","",MIN($J130,$G130)*$K130),IF($H130="First Month Free",$G130,"")))),""))</f>
        <v/>
      </c>
      <c r="T130" s="34" t="n"/>
      <c r="U130" s="14">
        <f>IF(OR($A130="",$G130="",$K130="",$S130=""),"",IFERROR(MAX($G130*$K130-$S130,0),""))</f>
        <v/>
      </c>
      <c r="V130" s="26">
        <f>IF($A130="","",IF(OR($B130="",$C130="",$D130="",$E130="",$F130="",$G130="",$H130="",$K130="",$L130="",$M130="",$O130="",$R130=""),"Review: incomplete",IF(COUNTIF($A$5:$A$204,$A130)&gt;1,"Review: duplicate ID",IF(AND($H130="Percentage",$I130=""),"Review: incomplete",IF(AND($H130="Fixed Monthly",$J130=""),"Review: incomplete",IF(AND($H130="First Month Free",OR($I130&lt;&gt;"",$J130&lt;&gt;"")),"Review: discount fields",IF(OR(AND($H130="Percentage",$J130&lt;&gt;""),AND($H130="Fixed Monthly",$I130&lt;&gt;"")),"Review: discount fields",IF(AND($H130="First Month Free",$K130&lt;&gt;1),"Review: discount period",IF(AND($E130&lt;&gt;"",$O130&lt;&gt;"",$O130&lt;$E130),"Review: start date",IF($L130="Pending Review","Review: eligibility",IF(AND($L130="Eligible",$M130&lt;&gt;"Approved"),"Review: approval",IF(AND($L130="Not Eligible",$M130="Approved"),"Review: eligibility conflict",IF(AND($M130="Approved",$N130=""),"Review: approval owner",IF(AND($R130="Active",$T130=""),"Review: set due date",IF(AND($R130="Active",$Q130&lt;&gt;"",TODAY()&gt;=$Q130),"Review: convert to full rate",IF(AND($R130="Active",$T130&lt;&gt;"",TODAY()&gt;$T130),"Review: overdue","OK"))))))))))))))))</f>
        <v/>
      </c>
      <c r="W130" s="19" t="n"/>
    </row>
    <row r="131">
      <c r="A131" s="16" t="n"/>
      <c r="B131" s="16" t="n"/>
      <c r="C131" s="16" t="n"/>
      <c r="D131" s="33" t="n"/>
      <c r="E131" s="34" t="n"/>
      <c r="F131" s="19" t="n"/>
      <c r="G131" s="20" t="n"/>
      <c r="H131" s="16" t="n"/>
      <c r="I131" s="21" t="n"/>
      <c r="J131" s="20" t="n"/>
      <c r="K131" s="22" t="n"/>
      <c r="L131" s="16" t="n"/>
      <c r="M131" s="16" t="n"/>
      <c r="N131" s="16" t="n"/>
      <c r="O131" s="34" t="n"/>
      <c r="P131" s="35">
        <f>IF(OR($A131="",$O131="",$K131=""),"",IFERROR(EDATE($O131,$K131)-1,""))</f>
        <v/>
      </c>
      <c r="Q131" s="35">
        <f>IF($P131="","",IFERROR($P131+1,""))</f>
        <v/>
      </c>
      <c r="R131" s="16" t="n"/>
      <c r="S131" s="11">
        <f>IF($A131="","",IFERROR(IF(OR($G131="",$H131="",$K131=""),"",IF($H131="Percentage",IF($I131="","",MIN($G131*$I131,$G131)*$K131),IF($H131="Fixed Monthly",IF($J131="","",MIN($J131,$G131)*$K131),IF($H131="First Month Free",$G131,"")))),""))</f>
        <v/>
      </c>
      <c r="T131" s="34" t="n"/>
      <c r="U131" s="11">
        <f>IF(OR($A131="",$G131="",$K131="",$S131=""),"",IFERROR(MAX($G131*$K131-$S131,0),""))</f>
        <v/>
      </c>
      <c r="V131" s="24">
        <f>IF($A131="","",IF(OR($B131="",$C131="",$D131="",$E131="",$F131="",$G131="",$H131="",$K131="",$L131="",$M131="",$O131="",$R131=""),"Review: incomplete",IF(COUNTIF($A$5:$A$204,$A131)&gt;1,"Review: duplicate ID",IF(AND($H131="Percentage",$I131=""),"Review: incomplete",IF(AND($H131="Fixed Monthly",$J131=""),"Review: incomplete",IF(AND($H131="First Month Free",OR($I131&lt;&gt;"",$J131&lt;&gt;"")),"Review: discount fields",IF(OR(AND($H131="Percentage",$J131&lt;&gt;""),AND($H131="Fixed Monthly",$I131&lt;&gt;"")),"Review: discount fields",IF(AND($H131="First Month Free",$K131&lt;&gt;1),"Review: discount period",IF(AND($E131&lt;&gt;"",$O131&lt;&gt;"",$O131&lt;$E131),"Review: start date",IF($L131="Pending Review","Review: eligibility",IF(AND($L131="Eligible",$M131&lt;&gt;"Approved"),"Review: approval",IF(AND($L131="Not Eligible",$M131="Approved"),"Review: eligibility conflict",IF(AND($M131="Approved",$N131=""),"Review: approval owner",IF(AND($R131="Active",$T131=""),"Review: set due date",IF(AND($R131="Active",$Q131&lt;&gt;"",TODAY()&gt;=$Q131),"Review: convert to full rate",IF(AND($R131="Active",$T131&lt;&gt;"",TODAY()&gt;$T131),"Review: overdue","OK"))))))))))))))))</f>
        <v/>
      </c>
      <c r="W131" s="19" t="n"/>
    </row>
    <row r="132">
      <c r="A132" s="16" t="n"/>
      <c r="B132" s="16" t="n"/>
      <c r="C132" s="16" t="n"/>
      <c r="D132" s="33" t="n"/>
      <c r="E132" s="34" t="n"/>
      <c r="F132" s="19" t="n"/>
      <c r="G132" s="20" t="n"/>
      <c r="H132" s="16" t="n"/>
      <c r="I132" s="21" t="n"/>
      <c r="J132" s="20" t="n"/>
      <c r="K132" s="22" t="n"/>
      <c r="L132" s="16" t="n"/>
      <c r="M132" s="16" t="n"/>
      <c r="N132" s="16" t="n"/>
      <c r="O132" s="34" t="n"/>
      <c r="P132" s="36">
        <f>IF(OR($A132="",$O132="",$K132=""),"",IFERROR(EDATE($O132,$K132)-1,""))</f>
        <v/>
      </c>
      <c r="Q132" s="36">
        <f>IF($P132="","",IFERROR($P132+1,""))</f>
        <v/>
      </c>
      <c r="R132" s="16" t="n"/>
      <c r="S132" s="14">
        <f>IF($A132="","",IFERROR(IF(OR($G132="",$H132="",$K132=""),"",IF($H132="Percentage",IF($I132="","",MIN($G132*$I132,$G132)*$K132),IF($H132="Fixed Monthly",IF($J132="","",MIN($J132,$G132)*$K132),IF($H132="First Month Free",$G132,"")))),""))</f>
        <v/>
      </c>
      <c r="T132" s="34" t="n"/>
      <c r="U132" s="14">
        <f>IF(OR($A132="",$G132="",$K132="",$S132=""),"",IFERROR(MAX($G132*$K132-$S132,0),""))</f>
        <v/>
      </c>
      <c r="V132" s="26">
        <f>IF($A132="","",IF(OR($B132="",$C132="",$D132="",$E132="",$F132="",$G132="",$H132="",$K132="",$L132="",$M132="",$O132="",$R132=""),"Review: incomplete",IF(COUNTIF($A$5:$A$204,$A132)&gt;1,"Review: duplicate ID",IF(AND($H132="Percentage",$I132=""),"Review: incomplete",IF(AND($H132="Fixed Monthly",$J132=""),"Review: incomplete",IF(AND($H132="First Month Free",OR($I132&lt;&gt;"",$J132&lt;&gt;"")),"Review: discount fields",IF(OR(AND($H132="Percentage",$J132&lt;&gt;""),AND($H132="Fixed Monthly",$I132&lt;&gt;"")),"Review: discount fields",IF(AND($H132="First Month Free",$K132&lt;&gt;1),"Review: discount period",IF(AND($E132&lt;&gt;"",$O132&lt;&gt;"",$O132&lt;$E132),"Review: start date",IF($L132="Pending Review","Review: eligibility",IF(AND($L132="Eligible",$M132&lt;&gt;"Approved"),"Review: approval",IF(AND($L132="Not Eligible",$M132="Approved"),"Review: eligibility conflict",IF(AND($M132="Approved",$N132=""),"Review: approval owner",IF(AND($R132="Active",$T132=""),"Review: set due date",IF(AND($R132="Active",$Q132&lt;&gt;"",TODAY()&gt;=$Q132),"Review: convert to full rate",IF(AND($R132="Active",$T132&lt;&gt;"",TODAY()&gt;$T132),"Review: overdue","OK"))))))))))))))))</f>
        <v/>
      </c>
      <c r="W132" s="19" t="n"/>
    </row>
    <row r="133">
      <c r="A133" s="16" t="n"/>
      <c r="B133" s="16" t="n"/>
      <c r="C133" s="16" t="n"/>
      <c r="D133" s="33" t="n"/>
      <c r="E133" s="34" t="n"/>
      <c r="F133" s="19" t="n"/>
      <c r="G133" s="20" t="n"/>
      <c r="H133" s="16" t="n"/>
      <c r="I133" s="21" t="n"/>
      <c r="J133" s="20" t="n"/>
      <c r="K133" s="22" t="n"/>
      <c r="L133" s="16" t="n"/>
      <c r="M133" s="16" t="n"/>
      <c r="N133" s="16" t="n"/>
      <c r="O133" s="34" t="n"/>
      <c r="P133" s="35">
        <f>IF(OR($A133="",$O133="",$K133=""),"",IFERROR(EDATE($O133,$K133)-1,""))</f>
        <v/>
      </c>
      <c r="Q133" s="35">
        <f>IF($P133="","",IFERROR($P133+1,""))</f>
        <v/>
      </c>
      <c r="R133" s="16" t="n"/>
      <c r="S133" s="11">
        <f>IF($A133="","",IFERROR(IF(OR($G133="",$H133="",$K133=""),"",IF($H133="Percentage",IF($I133="","",MIN($G133*$I133,$G133)*$K133),IF($H133="Fixed Monthly",IF($J133="","",MIN($J133,$G133)*$K133),IF($H133="First Month Free",$G133,"")))),""))</f>
        <v/>
      </c>
      <c r="T133" s="34" t="n"/>
      <c r="U133" s="11">
        <f>IF(OR($A133="",$G133="",$K133="",$S133=""),"",IFERROR(MAX($G133*$K133-$S133,0),""))</f>
        <v/>
      </c>
      <c r="V133" s="24">
        <f>IF($A133="","",IF(OR($B133="",$C133="",$D133="",$E133="",$F133="",$G133="",$H133="",$K133="",$L133="",$M133="",$O133="",$R133=""),"Review: incomplete",IF(COUNTIF($A$5:$A$204,$A133)&gt;1,"Review: duplicate ID",IF(AND($H133="Percentage",$I133=""),"Review: incomplete",IF(AND($H133="Fixed Monthly",$J133=""),"Review: incomplete",IF(AND($H133="First Month Free",OR($I133&lt;&gt;"",$J133&lt;&gt;"")),"Review: discount fields",IF(OR(AND($H133="Percentage",$J133&lt;&gt;""),AND($H133="Fixed Monthly",$I133&lt;&gt;"")),"Review: discount fields",IF(AND($H133="First Month Free",$K133&lt;&gt;1),"Review: discount period",IF(AND($E133&lt;&gt;"",$O133&lt;&gt;"",$O133&lt;$E133),"Review: start date",IF($L133="Pending Review","Review: eligibility",IF(AND($L133="Eligible",$M133&lt;&gt;"Approved"),"Review: approval",IF(AND($L133="Not Eligible",$M133="Approved"),"Review: eligibility conflict",IF(AND($M133="Approved",$N133=""),"Review: approval owner",IF(AND($R133="Active",$T133=""),"Review: set due date",IF(AND($R133="Active",$Q133&lt;&gt;"",TODAY()&gt;=$Q133),"Review: convert to full rate",IF(AND($R133="Active",$T133&lt;&gt;"",TODAY()&gt;$T133),"Review: overdue","OK"))))))))))))))))</f>
        <v/>
      </c>
      <c r="W133" s="19" t="n"/>
    </row>
    <row r="134">
      <c r="A134" s="16" t="n"/>
      <c r="B134" s="16" t="n"/>
      <c r="C134" s="16" t="n"/>
      <c r="D134" s="33" t="n"/>
      <c r="E134" s="34" t="n"/>
      <c r="F134" s="19" t="n"/>
      <c r="G134" s="20" t="n"/>
      <c r="H134" s="16" t="n"/>
      <c r="I134" s="21" t="n"/>
      <c r="J134" s="20" t="n"/>
      <c r="K134" s="22" t="n"/>
      <c r="L134" s="16" t="n"/>
      <c r="M134" s="16" t="n"/>
      <c r="N134" s="16" t="n"/>
      <c r="O134" s="34" t="n"/>
      <c r="P134" s="36">
        <f>IF(OR($A134="",$O134="",$K134=""),"",IFERROR(EDATE($O134,$K134)-1,""))</f>
        <v/>
      </c>
      <c r="Q134" s="36">
        <f>IF($P134="","",IFERROR($P134+1,""))</f>
        <v/>
      </c>
      <c r="R134" s="16" t="n"/>
      <c r="S134" s="14">
        <f>IF($A134="","",IFERROR(IF(OR($G134="",$H134="",$K134=""),"",IF($H134="Percentage",IF($I134="","",MIN($G134*$I134,$G134)*$K134),IF($H134="Fixed Monthly",IF($J134="","",MIN($J134,$G134)*$K134),IF($H134="First Month Free",$G134,"")))),""))</f>
        <v/>
      </c>
      <c r="T134" s="34" t="n"/>
      <c r="U134" s="14">
        <f>IF(OR($A134="",$G134="",$K134="",$S134=""),"",IFERROR(MAX($G134*$K134-$S134,0),""))</f>
        <v/>
      </c>
      <c r="V134" s="26">
        <f>IF($A134="","",IF(OR($B134="",$C134="",$D134="",$E134="",$F134="",$G134="",$H134="",$K134="",$L134="",$M134="",$O134="",$R134=""),"Review: incomplete",IF(COUNTIF($A$5:$A$204,$A134)&gt;1,"Review: duplicate ID",IF(AND($H134="Percentage",$I134=""),"Review: incomplete",IF(AND($H134="Fixed Monthly",$J134=""),"Review: incomplete",IF(AND($H134="First Month Free",OR($I134&lt;&gt;"",$J134&lt;&gt;"")),"Review: discount fields",IF(OR(AND($H134="Percentage",$J134&lt;&gt;""),AND($H134="Fixed Monthly",$I134&lt;&gt;"")),"Review: discount fields",IF(AND($H134="First Month Free",$K134&lt;&gt;1),"Review: discount period",IF(AND($E134&lt;&gt;"",$O134&lt;&gt;"",$O134&lt;$E134),"Review: start date",IF($L134="Pending Review","Review: eligibility",IF(AND($L134="Eligible",$M134&lt;&gt;"Approved"),"Review: approval",IF(AND($L134="Not Eligible",$M134="Approved"),"Review: eligibility conflict",IF(AND($M134="Approved",$N134=""),"Review: approval owner",IF(AND($R134="Active",$T134=""),"Review: set due date",IF(AND($R134="Active",$Q134&lt;&gt;"",TODAY()&gt;=$Q134),"Review: convert to full rate",IF(AND($R134="Active",$T134&lt;&gt;"",TODAY()&gt;$T134),"Review: overdue","OK"))))))))))))))))</f>
        <v/>
      </c>
      <c r="W134" s="19" t="n"/>
    </row>
    <row r="135">
      <c r="A135" s="16" t="n"/>
      <c r="B135" s="16" t="n"/>
      <c r="C135" s="16" t="n"/>
      <c r="D135" s="33" t="n"/>
      <c r="E135" s="34" t="n"/>
      <c r="F135" s="19" t="n"/>
      <c r="G135" s="20" t="n"/>
      <c r="H135" s="16" t="n"/>
      <c r="I135" s="21" t="n"/>
      <c r="J135" s="20" t="n"/>
      <c r="K135" s="22" t="n"/>
      <c r="L135" s="16" t="n"/>
      <c r="M135" s="16" t="n"/>
      <c r="N135" s="16" t="n"/>
      <c r="O135" s="34" t="n"/>
      <c r="P135" s="35">
        <f>IF(OR($A135="",$O135="",$K135=""),"",IFERROR(EDATE($O135,$K135)-1,""))</f>
        <v/>
      </c>
      <c r="Q135" s="35">
        <f>IF($P135="","",IFERROR($P135+1,""))</f>
        <v/>
      </c>
      <c r="R135" s="16" t="n"/>
      <c r="S135" s="11">
        <f>IF($A135="","",IFERROR(IF(OR($G135="",$H135="",$K135=""),"",IF($H135="Percentage",IF($I135="","",MIN($G135*$I135,$G135)*$K135),IF($H135="Fixed Monthly",IF($J135="","",MIN($J135,$G135)*$K135),IF($H135="First Month Free",$G135,"")))),""))</f>
        <v/>
      </c>
      <c r="T135" s="34" t="n"/>
      <c r="U135" s="11">
        <f>IF(OR($A135="",$G135="",$K135="",$S135=""),"",IFERROR(MAX($G135*$K135-$S135,0),""))</f>
        <v/>
      </c>
      <c r="V135" s="24">
        <f>IF($A135="","",IF(OR($B135="",$C135="",$D135="",$E135="",$F135="",$G135="",$H135="",$K135="",$L135="",$M135="",$O135="",$R135=""),"Review: incomplete",IF(COUNTIF($A$5:$A$204,$A135)&gt;1,"Review: duplicate ID",IF(AND($H135="Percentage",$I135=""),"Review: incomplete",IF(AND($H135="Fixed Monthly",$J135=""),"Review: incomplete",IF(AND($H135="First Month Free",OR($I135&lt;&gt;"",$J135&lt;&gt;"")),"Review: discount fields",IF(OR(AND($H135="Percentage",$J135&lt;&gt;""),AND($H135="Fixed Monthly",$I135&lt;&gt;"")),"Review: discount fields",IF(AND($H135="First Month Free",$K135&lt;&gt;1),"Review: discount period",IF(AND($E135&lt;&gt;"",$O135&lt;&gt;"",$O135&lt;$E135),"Review: start date",IF($L135="Pending Review","Review: eligibility",IF(AND($L135="Eligible",$M135&lt;&gt;"Approved"),"Review: approval",IF(AND($L135="Not Eligible",$M135="Approved"),"Review: eligibility conflict",IF(AND($M135="Approved",$N135=""),"Review: approval owner",IF(AND($R135="Active",$T135=""),"Review: set due date",IF(AND($R135="Active",$Q135&lt;&gt;"",TODAY()&gt;=$Q135),"Review: convert to full rate",IF(AND($R135="Active",$T135&lt;&gt;"",TODAY()&gt;$T135),"Review: overdue","OK"))))))))))))))))</f>
        <v/>
      </c>
      <c r="W135" s="19" t="n"/>
    </row>
    <row r="136">
      <c r="A136" s="16" t="n"/>
      <c r="B136" s="16" t="n"/>
      <c r="C136" s="16" t="n"/>
      <c r="D136" s="33" t="n"/>
      <c r="E136" s="34" t="n"/>
      <c r="F136" s="19" t="n"/>
      <c r="G136" s="20" t="n"/>
      <c r="H136" s="16" t="n"/>
      <c r="I136" s="21" t="n"/>
      <c r="J136" s="20" t="n"/>
      <c r="K136" s="22" t="n"/>
      <c r="L136" s="16" t="n"/>
      <c r="M136" s="16" t="n"/>
      <c r="N136" s="16" t="n"/>
      <c r="O136" s="34" t="n"/>
      <c r="P136" s="36">
        <f>IF(OR($A136="",$O136="",$K136=""),"",IFERROR(EDATE($O136,$K136)-1,""))</f>
        <v/>
      </c>
      <c r="Q136" s="36">
        <f>IF($P136="","",IFERROR($P136+1,""))</f>
        <v/>
      </c>
      <c r="R136" s="16" t="n"/>
      <c r="S136" s="14">
        <f>IF($A136="","",IFERROR(IF(OR($G136="",$H136="",$K136=""),"",IF($H136="Percentage",IF($I136="","",MIN($G136*$I136,$G136)*$K136),IF($H136="Fixed Monthly",IF($J136="","",MIN($J136,$G136)*$K136),IF($H136="First Month Free",$G136,"")))),""))</f>
        <v/>
      </c>
      <c r="T136" s="34" t="n"/>
      <c r="U136" s="14">
        <f>IF(OR($A136="",$G136="",$K136="",$S136=""),"",IFERROR(MAX($G136*$K136-$S136,0),""))</f>
        <v/>
      </c>
      <c r="V136" s="26">
        <f>IF($A136="","",IF(OR($B136="",$C136="",$D136="",$E136="",$F136="",$G136="",$H136="",$K136="",$L136="",$M136="",$O136="",$R136=""),"Review: incomplete",IF(COUNTIF($A$5:$A$204,$A136)&gt;1,"Review: duplicate ID",IF(AND($H136="Percentage",$I136=""),"Review: incomplete",IF(AND($H136="Fixed Monthly",$J136=""),"Review: incomplete",IF(AND($H136="First Month Free",OR($I136&lt;&gt;"",$J136&lt;&gt;"")),"Review: discount fields",IF(OR(AND($H136="Percentage",$J136&lt;&gt;""),AND($H136="Fixed Monthly",$I136&lt;&gt;"")),"Review: discount fields",IF(AND($H136="First Month Free",$K136&lt;&gt;1),"Review: discount period",IF(AND($E136&lt;&gt;"",$O136&lt;&gt;"",$O136&lt;$E136),"Review: start date",IF($L136="Pending Review","Review: eligibility",IF(AND($L136="Eligible",$M136&lt;&gt;"Approved"),"Review: approval",IF(AND($L136="Not Eligible",$M136="Approved"),"Review: eligibility conflict",IF(AND($M136="Approved",$N136=""),"Review: approval owner",IF(AND($R136="Active",$T136=""),"Review: set due date",IF(AND($R136="Active",$Q136&lt;&gt;"",TODAY()&gt;=$Q136),"Review: convert to full rate",IF(AND($R136="Active",$T136&lt;&gt;"",TODAY()&gt;$T136),"Review: overdue","OK"))))))))))))))))</f>
        <v/>
      </c>
      <c r="W136" s="19" t="n"/>
    </row>
    <row r="137">
      <c r="A137" s="16" t="n"/>
      <c r="B137" s="16" t="n"/>
      <c r="C137" s="16" t="n"/>
      <c r="D137" s="33" t="n"/>
      <c r="E137" s="34" t="n"/>
      <c r="F137" s="19" t="n"/>
      <c r="G137" s="20" t="n"/>
      <c r="H137" s="16" t="n"/>
      <c r="I137" s="21" t="n"/>
      <c r="J137" s="20" t="n"/>
      <c r="K137" s="22" t="n"/>
      <c r="L137" s="16" t="n"/>
      <c r="M137" s="16" t="n"/>
      <c r="N137" s="16" t="n"/>
      <c r="O137" s="34" t="n"/>
      <c r="P137" s="35">
        <f>IF(OR($A137="",$O137="",$K137=""),"",IFERROR(EDATE($O137,$K137)-1,""))</f>
        <v/>
      </c>
      <c r="Q137" s="35">
        <f>IF($P137="","",IFERROR($P137+1,""))</f>
        <v/>
      </c>
      <c r="R137" s="16" t="n"/>
      <c r="S137" s="11">
        <f>IF($A137="","",IFERROR(IF(OR($G137="",$H137="",$K137=""),"",IF($H137="Percentage",IF($I137="","",MIN($G137*$I137,$G137)*$K137),IF($H137="Fixed Monthly",IF($J137="","",MIN($J137,$G137)*$K137),IF($H137="First Month Free",$G137,"")))),""))</f>
        <v/>
      </c>
      <c r="T137" s="34" t="n"/>
      <c r="U137" s="11">
        <f>IF(OR($A137="",$G137="",$K137="",$S137=""),"",IFERROR(MAX($G137*$K137-$S137,0),""))</f>
        <v/>
      </c>
      <c r="V137" s="24">
        <f>IF($A137="","",IF(OR($B137="",$C137="",$D137="",$E137="",$F137="",$G137="",$H137="",$K137="",$L137="",$M137="",$O137="",$R137=""),"Review: incomplete",IF(COUNTIF($A$5:$A$204,$A137)&gt;1,"Review: duplicate ID",IF(AND($H137="Percentage",$I137=""),"Review: incomplete",IF(AND($H137="Fixed Monthly",$J137=""),"Review: incomplete",IF(AND($H137="First Month Free",OR($I137&lt;&gt;"",$J137&lt;&gt;"")),"Review: discount fields",IF(OR(AND($H137="Percentage",$J137&lt;&gt;""),AND($H137="Fixed Monthly",$I137&lt;&gt;"")),"Review: discount fields",IF(AND($H137="First Month Free",$K137&lt;&gt;1),"Review: discount period",IF(AND($E137&lt;&gt;"",$O137&lt;&gt;"",$O137&lt;$E137),"Review: start date",IF($L137="Pending Review","Review: eligibility",IF(AND($L137="Eligible",$M137&lt;&gt;"Approved"),"Review: approval",IF(AND($L137="Not Eligible",$M137="Approved"),"Review: eligibility conflict",IF(AND($M137="Approved",$N137=""),"Review: approval owner",IF(AND($R137="Active",$T137=""),"Review: set due date",IF(AND($R137="Active",$Q137&lt;&gt;"",TODAY()&gt;=$Q137),"Review: convert to full rate",IF(AND($R137="Active",$T137&lt;&gt;"",TODAY()&gt;$T137),"Review: overdue","OK"))))))))))))))))</f>
        <v/>
      </c>
      <c r="W137" s="19" t="n"/>
    </row>
    <row r="138">
      <c r="A138" s="16" t="n"/>
      <c r="B138" s="16" t="n"/>
      <c r="C138" s="16" t="n"/>
      <c r="D138" s="33" t="n"/>
      <c r="E138" s="34" t="n"/>
      <c r="F138" s="19" t="n"/>
      <c r="G138" s="20" t="n"/>
      <c r="H138" s="16" t="n"/>
      <c r="I138" s="21" t="n"/>
      <c r="J138" s="20" t="n"/>
      <c r="K138" s="22" t="n"/>
      <c r="L138" s="16" t="n"/>
      <c r="M138" s="16" t="n"/>
      <c r="N138" s="16" t="n"/>
      <c r="O138" s="34" t="n"/>
      <c r="P138" s="36">
        <f>IF(OR($A138="",$O138="",$K138=""),"",IFERROR(EDATE($O138,$K138)-1,""))</f>
        <v/>
      </c>
      <c r="Q138" s="36">
        <f>IF($P138="","",IFERROR($P138+1,""))</f>
        <v/>
      </c>
      <c r="R138" s="16" t="n"/>
      <c r="S138" s="14">
        <f>IF($A138="","",IFERROR(IF(OR($G138="",$H138="",$K138=""),"",IF($H138="Percentage",IF($I138="","",MIN($G138*$I138,$G138)*$K138),IF($H138="Fixed Monthly",IF($J138="","",MIN($J138,$G138)*$K138),IF($H138="First Month Free",$G138,"")))),""))</f>
        <v/>
      </c>
      <c r="T138" s="34" t="n"/>
      <c r="U138" s="14">
        <f>IF(OR($A138="",$G138="",$K138="",$S138=""),"",IFERROR(MAX($G138*$K138-$S138,0),""))</f>
        <v/>
      </c>
      <c r="V138" s="26">
        <f>IF($A138="","",IF(OR($B138="",$C138="",$D138="",$E138="",$F138="",$G138="",$H138="",$K138="",$L138="",$M138="",$O138="",$R138=""),"Review: incomplete",IF(COUNTIF($A$5:$A$204,$A138)&gt;1,"Review: duplicate ID",IF(AND($H138="Percentage",$I138=""),"Review: incomplete",IF(AND($H138="Fixed Monthly",$J138=""),"Review: incomplete",IF(AND($H138="First Month Free",OR($I138&lt;&gt;"",$J138&lt;&gt;"")),"Review: discount fields",IF(OR(AND($H138="Percentage",$J138&lt;&gt;""),AND($H138="Fixed Monthly",$I138&lt;&gt;"")),"Review: discount fields",IF(AND($H138="First Month Free",$K138&lt;&gt;1),"Review: discount period",IF(AND($E138&lt;&gt;"",$O138&lt;&gt;"",$O138&lt;$E138),"Review: start date",IF($L138="Pending Review","Review: eligibility",IF(AND($L138="Eligible",$M138&lt;&gt;"Approved"),"Review: approval",IF(AND($L138="Not Eligible",$M138="Approved"),"Review: eligibility conflict",IF(AND($M138="Approved",$N138=""),"Review: approval owner",IF(AND($R138="Active",$T138=""),"Review: set due date",IF(AND($R138="Active",$Q138&lt;&gt;"",TODAY()&gt;=$Q138),"Review: convert to full rate",IF(AND($R138="Active",$T138&lt;&gt;"",TODAY()&gt;$T138),"Review: overdue","OK"))))))))))))))))</f>
        <v/>
      </c>
      <c r="W138" s="19" t="n"/>
    </row>
    <row r="139">
      <c r="A139" s="16" t="n"/>
      <c r="B139" s="16" t="n"/>
      <c r="C139" s="16" t="n"/>
      <c r="D139" s="33" t="n"/>
      <c r="E139" s="34" t="n"/>
      <c r="F139" s="19" t="n"/>
      <c r="G139" s="20" t="n"/>
      <c r="H139" s="16" t="n"/>
      <c r="I139" s="21" t="n"/>
      <c r="J139" s="20" t="n"/>
      <c r="K139" s="22" t="n"/>
      <c r="L139" s="16" t="n"/>
      <c r="M139" s="16" t="n"/>
      <c r="N139" s="16" t="n"/>
      <c r="O139" s="34" t="n"/>
      <c r="P139" s="35">
        <f>IF(OR($A139="",$O139="",$K139=""),"",IFERROR(EDATE($O139,$K139)-1,""))</f>
        <v/>
      </c>
      <c r="Q139" s="35">
        <f>IF($P139="","",IFERROR($P139+1,""))</f>
        <v/>
      </c>
      <c r="R139" s="16" t="n"/>
      <c r="S139" s="11">
        <f>IF($A139="","",IFERROR(IF(OR($G139="",$H139="",$K139=""),"",IF($H139="Percentage",IF($I139="","",MIN($G139*$I139,$G139)*$K139),IF($H139="Fixed Monthly",IF($J139="","",MIN($J139,$G139)*$K139),IF($H139="First Month Free",$G139,"")))),""))</f>
        <v/>
      </c>
      <c r="T139" s="34" t="n"/>
      <c r="U139" s="11">
        <f>IF(OR($A139="",$G139="",$K139="",$S139=""),"",IFERROR(MAX($G139*$K139-$S139,0),""))</f>
        <v/>
      </c>
      <c r="V139" s="24">
        <f>IF($A139="","",IF(OR($B139="",$C139="",$D139="",$E139="",$F139="",$G139="",$H139="",$K139="",$L139="",$M139="",$O139="",$R139=""),"Review: incomplete",IF(COUNTIF($A$5:$A$204,$A139)&gt;1,"Review: duplicate ID",IF(AND($H139="Percentage",$I139=""),"Review: incomplete",IF(AND($H139="Fixed Monthly",$J139=""),"Review: incomplete",IF(AND($H139="First Month Free",OR($I139&lt;&gt;"",$J139&lt;&gt;"")),"Review: discount fields",IF(OR(AND($H139="Percentage",$J139&lt;&gt;""),AND($H139="Fixed Monthly",$I139&lt;&gt;"")),"Review: discount fields",IF(AND($H139="First Month Free",$K139&lt;&gt;1),"Review: discount period",IF(AND($E139&lt;&gt;"",$O139&lt;&gt;"",$O139&lt;$E139),"Review: start date",IF($L139="Pending Review","Review: eligibility",IF(AND($L139="Eligible",$M139&lt;&gt;"Approved"),"Review: approval",IF(AND($L139="Not Eligible",$M139="Approved"),"Review: eligibility conflict",IF(AND($M139="Approved",$N139=""),"Review: approval owner",IF(AND($R139="Active",$T139=""),"Review: set due date",IF(AND($R139="Active",$Q139&lt;&gt;"",TODAY()&gt;=$Q139),"Review: convert to full rate",IF(AND($R139="Active",$T139&lt;&gt;"",TODAY()&gt;$T139),"Review: overdue","OK"))))))))))))))))</f>
        <v/>
      </c>
      <c r="W139" s="19" t="n"/>
    </row>
    <row r="140">
      <c r="A140" s="16" t="n"/>
      <c r="B140" s="16" t="n"/>
      <c r="C140" s="16" t="n"/>
      <c r="D140" s="33" t="n"/>
      <c r="E140" s="34" t="n"/>
      <c r="F140" s="19" t="n"/>
      <c r="G140" s="20" t="n"/>
      <c r="H140" s="16" t="n"/>
      <c r="I140" s="21" t="n"/>
      <c r="J140" s="20" t="n"/>
      <c r="K140" s="22" t="n"/>
      <c r="L140" s="16" t="n"/>
      <c r="M140" s="16" t="n"/>
      <c r="N140" s="16" t="n"/>
      <c r="O140" s="34" t="n"/>
      <c r="P140" s="36">
        <f>IF(OR($A140="",$O140="",$K140=""),"",IFERROR(EDATE($O140,$K140)-1,""))</f>
        <v/>
      </c>
      <c r="Q140" s="36">
        <f>IF($P140="","",IFERROR($P140+1,""))</f>
        <v/>
      </c>
      <c r="R140" s="16" t="n"/>
      <c r="S140" s="14">
        <f>IF($A140="","",IFERROR(IF(OR($G140="",$H140="",$K140=""),"",IF($H140="Percentage",IF($I140="","",MIN($G140*$I140,$G140)*$K140),IF($H140="Fixed Monthly",IF($J140="","",MIN($J140,$G140)*$K140),IF($H140="First Month Free",$G140,"")))),""))</f>
        <v/>
      </c>
      <c r="T140" s="34" t="n"/>
      <c r="U140" s="14">
        <f>IF(OR($A140="",$G140="",$K140="",$S140=""),"",IFERROR(MAX($G140*$K140-$S140,0),""))</f>
        <v/>
      </c>
      <c r="V140" s="26">
        <f>IF($A140="","",IF(OR($B140="",$C140="",$D140="",$E140="",$F140="",$G140="",$H140="",$K140="",$L140="",$M140="",$O140="",$R140=""),"Review: incomplete",IF(COUNTIF($A$5:$A$204,$A140)&gt;1,"Review: duplicate ID",IF(AND($H140="Percentage",$I140=""),"Review: incomplete",IF(AND($H140="Fixed Monthly",$J140=""),"Review: incomplete",IF(AND($H140="First Month Free",OR($I140&lt;&gt;"",$J140&lt;&gt;"")),"Review: discount fields",IF(OR(AND($H140="Percentage",$J140&lt;&gt;""),AND($H140="Fixed Monthly",$I140&lt;&gt;"")),"Review: discount fields",IF(AND($H140="First Month Free",$K140&lt;&gt;1),"Review: discount period",IF(AND($E140&lt;&gt;"",$O140&lt;&gt;"",$O140&lt;$E140),"Review: start date",IF($L140="Pending Review","Review: eligibility",IF(AND($L140="Eligible",$M140&lt;&gt;"Approved"),"Review: approval",IF(AND($L140="Not Eligible",$M140="Approved"),"Review: eligibility conflict",IF(AND($M140="Approved",$N140=""),"Review: approval owner",IF(AND($R140="Active",$T140=""),"Review: set due date",IF(AND($R140="Active",$Q140&lt;&gt;"",TODAY()&gt;=$Q140),"Review: convert to full rate",IF(AND($R140="Active",$T140&lt;&gt;"",TODAY()&gt;$T140),"Review: overdue","OK"))))))))))))))))</f>
        <v/>
      </c>
      <c r="W140" s="19" t="n"/>
    </row>
    <row r="141">
      <c r="A141" s="16" t="n"/>
      <c r="B141" s="16" t="n"/>
      <c r="C141" s="16" t="n"/>
      <c r="D141" s="33" t="n"/>
      <c r="E141" s="34" t="n"/>
      <c r="F141" s="19" t="n"/>
      <c r="G141" s="20" t="n"/>
      <c r="H141" s="16" t="n"/>
      <c r="I141" s="21" t="n"/>
      <c r="J141" s="20" t="n"/>
      <c r="K141" s="22" t="n"/>
      <c r="L141" s="16" t="n"/>
      <c r="M141" s="16" t="n"/>
      <c r="N141" s="16" t="n"/>
      <c r="O141" s="34" t="n"/>
      <c r="P141" s="35">
        <f>IF(OR($A141="",$O141="",$K141=""),"",IFERROR(EDATE($O141,$K141)-1,""))</f>
        <v/>
      </c>
      <c r="Q141" s="35">
        <f>IF($P141="","",IFERROR($P141+1,""))</f>
        <v/>
      </c>
      <c r="R141" s="16" t="n"/>
      <c r="S141" s="11">
        <f>IF($A141="","",IFERROR(IF(OR($G141="",$H141="",$K141=""),"",IF($H141="Percentage",IF($I141="","",MIN($G141*$I141,$G141)*$K141),IF($H141="Fixed Monthly",IF($J141="","",MIN($J141,$G141)*$K141),IF($H141="First Month Free",$G141,"")))),""))</f>
        <v/>
      </c>
      <c r="T141" s="34" t="n"/>
      <c r="U141" s="11">
        <f>IF(OR($A141="",$G141="",$K141="",$S141=""),"",IFERROR(MAX($G141*$K141-$S141,0),""))</f>
        <v/>
      </c>
      <c r="V141" s="24">
        <f>IF($A141="","",IF(OR($B141="",$C141="",$D141="",$E141="",$F141="",$G141="",$H141="",$K141="",$L141="",$M141="",$O141="",$R141=""),"Review: incomplete",IF(COUNTIF($A$5:$A$204,$A141)&gt;1,"Review: duplicate ID",IF(AND($H141="Percentage",$I141=""),"Review: incomplete",IF(AND($H141="Fixed Monthly",$J141=""),"Review: incomplete",IF(AND($H141="First Month Free",OR($I141&lt;&gt;"",$J141&lt;&gt;"")),"Review: discount fields",IF(OR(AND($H141="Percentage",$J141&lt;&gt;""),AND($H141="Fixed Monthly",$I141&lt;&gt;"")),"Review: discount fields",IF(AND($H141="First Month Free",$K141&lt;&gt;1),"Review: discount period",IF(AND($E141&lt;&gt;"",$O141&lt;&gt;"",$O141&lt;$E141),"Review: start date",IF($L141="Pending Review","Review: eligibility",IF(AND($L141="Eligible",$M141&lt;&gt;"Approved"),"Review: approval",IF(AND($L141="Not Eligible",$M141="Approved"),"Review: eligibility conflict",IF(AND($M141="Approved",$N141=""),"Review: approval owner",IF(AND($R141="Active",$T141=""),"Review: set due date",IF(AND($R141="Active",$Q141&lt;&gt;"",TODAY()&gt;=$Q141),"Review: convert to full rate",IF(AND($R141="Active",$T141&lt;&gt;"",TODAY()&gt;$T141),"Review: overdue","OK"))))))))))))))))</f>
        <v/>
      </c>
      <c r="W141" s="19" t="n"/>
    </row>
    <row r="142">
      <c r="A142" s="16" t="n"/>
      <c r="B142" s="16" t="n"/>
      <c r="C142" s="16" t="n"/>
      <c r="D142" s="33" t="n"/>
      <c r="E142" s="34" t="n"/>
      <c r="F142" s="19" t="n"/>
      <c r="G142" s="20" t="n"/>
      <c r="H142" s="16" t="n"/>
      <c r="I142" s="21" t="n"/>
      <c r="J142" s="20" t="n"/>
      <c r="K142" s="22" t="n"/>
      <c r="L142" s="16" t="n"/>
      <c r="M142" s="16" t="n"/>
      <c r="N142" s="16" t="n"/>
      <c r="O142" s="34" t="n"/>
      <c r="P142" s="36">
        <f>IF(OR($A142="",$O142="",$K142=""),"",IFERROR(EDATE($O142,$K142)-1,""))</f>
        <v/>
      </c>
      <c r="Q142" s="36">
        <f>IF($P142="","",IFERROR($P142+1,""))</f>
        <v/>
      </c>
      <c r="R142" s="16" t="n"/>
      <c r="S142" s="14">
        <f>IF($A142="","",IFERROR(IF(OR($G142="",$H142="",$K142=""),"",IF($H142="Percentage",IF($I142="","",MIN($G142*$I142,$G142)*$K142),IF($H142="Fixed Monthly",IF($J142="","",MIN($J142,$G142)*$K142),IF($H142="First Month Free",$G142,"")))),""))</f>
        <v/>
      </c>
      <c r="T142" s="34" t="n"/>
      <c r="U142" s="14">
        <f>IF(OR($A142="",$G142="",$K142="",$S142=""),"",IFERROR(MAX($G142*$K142-$S142,0),""))</f>
        <v/>
      </c>
      <c r="V142" s="26">
        <f>IF($A142="","",IF(OR($B142="",$C142="",$D142="",$E142="",$F142="",$G142="",$H142="",$K142="",$L142="",$M142="",$O142="",$R142=""),"Review: incomplete",IF(COUNTIF($A$5:$A$204,$A142)&gt;1,"Review: duplicate ID",IF(AND($H142="Percentage",$I142=""),"Review: incomplete",IF(AND($H142="Fixed Monthly",$J142=""),"Review: incomplete",IF(AND($H142="First Month Free",OR($I142&lt;&gt;"",$J142&lt;&gt;"")),"Review: discount fields",IF(OR(AND($H142="Percentage",$J142&lt;&gt;""),AND($H142="Fixed Monthly",$I142&lt;&gt;"")),"Review: discount fields",IF(AND($H142="First Month Free",$K142&lt;&gt;1),"Review: discount period",IF(AND($E142&lt;&gt;"",$O142&lt;&gt;"",$O142&lt;$E142),"Review: start date",IF($L142="Pending Review","Review: eligibility",IF(AND($L142="Eligible",$M142&lt;&gt;"Approved"),"Review: approval",IF(AND($L142="Not Eligible",$M142="Approved"),"Review: eligibility conflict",IF(AND($M142="Approved",$N142=""),"Review: approval owner",IF(AND($R142="Active",$T142=""),"Review: set due date",IF(AND($R142="Active",$Q142&lt;&gt;"",TODAY()&gt;=$Q142),"Review: convert to full rate",IF(AND($R142="Active",$T142&lt;&gt;"",TODAY()&gt;$T142),"Review: overdue","OK"))))))))))))))))</f>
        <v/>
      </c>
      <c r="W142" s="19" t="n"/>
    </row>
    <row r="143">
      <c r="A143" s="16" t="n"/>
      <c r="B143" s="16" t="n"/>
      <c r="C143" s="16" t="n"/>
      <c r="D143" s="33" t="n"/>
      <c r="E143" s="34" t="n"/>
      <c r="F143" s="19" t="n"/>
      <c r="G143" s="20" t="n"/>
      <c r="H143" s="16" t="n"/>
      <c r="I143" s="21" t="n"/>
      <c r="J143" s="20" t="n"/>
      <c r="K143" s="22" t="n"/>
      <c r="L143" s="16" t="n"/>
      <c r="M143" s="16" t="n"/>
      <c r="N143" s="16" t="n"/>
      <c r="O143" s="34" t="n"/>
      <c r="P143" s="35">
        <f>IF(OR($A143="",$O143="",$K143=""),"",IFERROR(EDATE($O143,$K143)-1,""))</f>
        <v/>
      </c>
      <c r="Q143" s="35">
        <f>IF($P143="","",IFERROR($P143+1,""))</f>
        <v/>
      </c>
      <c r="R143" s="16" t="n"/>
      <c r="S143" s="11">
        <f>IF($A143="","",IFERROR(IF(OR($G143="",$H143="",$K143=""),"",IF($H143="Percentage",IF($I143="","",MIN($G143*$I143,$G143)*$K143),IF($H143="Fixed Monthly",IF($J143="","",MIN($J143,$G143)*$K143),IF($H143="First Month Free",$G143,"")))),""))</f>
        <v/>
      </c>
      <c r="T143" s="34" t="n"/>
      <c r="U143" s="11">
        <f>IF(OR($A143="",$G143="",$K143="",$S143=""),"",IFERROR(MAX($G143*$K143-$S143,0),""))</f>
        <v/>
      </c>
      <c r="V143" s="24">
        <f>IF($A143="","",IF(OR($B143="",$C143="",$D143="",$E143="",$F143="",$G143="",$H143="",$K143="",$L143="",$M143="",$O143="",$R143=""),"Review: incomplete",IF(COUNTIF($A$5:$A$204,$A143)&gt;1,"Review: duplicate ID",IF(AND($H143="Percentage",$I143=""),"Review: incomplete",IF(AND($H143="Fixed Monthly",$J143=""),"Review: incomplete",IF(AND($H143="First Month Free",OR($I143&lt;&gt;"",$J143&lt;&gt;"")),"Review: discount fields",IF(OR(AND($H143="Percentage",$J143&lt;&gt;""),AND($H143="Fixed Monthly",$I143&lt;&gt;"")),"Review: discount fields",IF(AND($H143="First Month Free",$K143&lt;&gt;1),"Review: discount period",IF(AND($E143&lt;&gt;"",$O143&lt;&gt;"",$O143&lt;$E143),"Review: start date",IF($L143="Pending Review","Review: eligibility",IF(AND($L143="Eligible",$M143&lt;&gt;"Approved"),"Review: approval",IF(AND($L143="Not Eligible",$M143="Approved"),"Review: eligibility conflict",IF(AND($M143="Approved",$N143=""),"Review: approval owner",IF(AND($R143="Active",$T143=""),"Review: set due date",IF(AND($R143="Active",$Q143&lt;&gt;"",TODAY()&gt;=$Q143),"Review: convert to full rate",IF(AND($R143="Active",$T143&lt;&gt;"",TODAY()&gt;$T143),"Review: overdue","OK"))))))))))))))))</f>
        <v/>
      </c>
      <c r="W143" s="19" t="n"/>
    </row>
    <row r="144">
      <c r="A144" s="16" t="n"/>
      <c r="B144" s="16" t="n"/>
      <c r="C144" s="16" t="n"/>
      <c r="D144" s="33" t="n"/>
      <c r="E144" s="34" t="n"/>
      <c r="F144" s="19" t="n"/>
      <c r="G144" s="20" t="n"/>
      <c r="H144" s="16" t="n"/>
      <c r="I144" s="21" t="n"/>
      <c r="J144" s="20" t="n"/>
      <c r="K144" s="22" t="n"/>
      <c r="L144" s="16" t="n"/>
      <c r="M144" s="16" t="n"/>
      <c r="N144" s="16" t="n"/>
      <c r="O144" s="34" t="n"/>
      <c r="P144" s="36">
        <f>IF(OR($A144="",$O144="",$K144=""),"",IFERROR(EDATE($O144,$K144)-1,""))</f>
        <v/>
      </c>
      <c r="Q144" s="36">
        <f>IF($P144="","",IFERROR($P144+1,""))</f>
        <v/>
      </c>
      <c r="R144" s="16" t="n"/>
      <c r="S144" s="14">
        <f>IF($A144="","",IFERROR(IF(OR($G144="",$H144="",$K144=""),"",IF($H144="Percentage",IF($I144="","",MIN($G144*$I144,$G144)*$K144),IF($H144="Fixed Monthly",IF($J144="","",MIN($J144,$G144)*$K144),IF($H144="First Month Free",$G144,"")))),""))</f>
        <v/>
      </c>
      <c r="T144" s="34" t="n"/>
      <c r="U144" s="14">
        <f>IF(OR($A144="",$G144="",$K144="",$S144=""),"",IFERROR(MAX($G144*$K144-$S144,0),""))</f>
        <v/>
      </c>
      <c r="V144" s="26">
        <f>IF($A144="","",IF(OR($B144="",$C144="",$D144="",$E144="",$F144="",$G144="",$H144="",$K144="",$L144="",$M144="",$O144="",$R144=""),"Review: incomplete",IF(COUNTIF($A$5:$A$204,$A144)&gt;1,"Review: duplicate ID",IF(AND($H144="Percentage",$I144=""),"Review: incomplete",IF(AND($H144="Fixed Monthly",$J144=""),"Review: incomplete",IF(AND($H144="First Month Free",OR($I144&lt;&gt;"",$J144&lt;&gt;"")),"Review: discount fields",IF(OR(AND($H144="Percentage",$J144&lt;&gt;""),AND($H144="Fixed Monthly",$I144&lt;&gt;"")),"Review: discount fields",IF(AND($H144="First Month Free",$K144&lt;&gt;1),"Review: discount period",IF(AND($E144&lt;&gt;"",$O144&lt;&gt;"",$O144&lt;$E144),"Review: start date",IF($L144="Pending Review","Review: eligibility",IF(AND($L144="Eligible",$M144&lt;&gt;"Approved"),"Review: approval",IF(AND($L144="Not Eligible",$M144="Approved"),"Review: eligibility conflict",IF(AND($M144="Approved",$N144=""),"Review: approval owner",IF(AND($R144="Active",$T144=""),"Review: set due date",IF(AND($R144="Active",$Q144&lt;&gt;"",TODAY()&gt;=$Q144),"Review: convert to full rate",IF(AND($R144="Active",$T144&lt;&gt;"",TODAY()&gt;$T144),"Review: overdue","OK"))))))))))))))))</f>
        <v/>
      </c>
      <c r="W144" s="19" t="n"/>
    </row>
    <row r="145">
      <c r="A145" s="16" t="n"/>
      <c r="B145" s="16" t="n"/>
      <c r="C145" s="16" t="n"/>
      <c r="D145" s="33" t="n"/>
      <c r="E145" s="34" t="n"/>
      <c r="F145" s="19" t="n"/>
      <c r="G145" s="20" t="n"/>
      <c r="H145" s="16" t="n"/>
      <c r="I145" s="21" t="n"/>
      <c r="J145" s="20" t="n"/>
      <c r="K145" s="22" t="n"/>
      <c r="L145" s="16" t="n"/>
      <c r="M145" s="16" t="n"/>
      <c r="N145" s="16" t="n"/>
      <c r="O145" s="34" t="n"/>
      <c r="P145" s="35">
        <f>IF(OR($A145="",$O145="",$K145=""),"",IFERROR(EDATE($O145,$K145)-1,""))</f>
        <v/>
      </c>
      <c r="Q145" s="35">
        <f>IF($P145="","",IFERROR($P145+1,""))</f>
        <v/>
      </c>
      <c r="R145" s="16" t="n"/>
      <c r="S145" s="11">
        <f>IF($A145="","",IFERROR(IF(OR($G145="",$H145="",$K145=""),"",IF($H145="Percentage",IF($I145="","",MIN($G145*$I145,$G145)*$K145),IF($H145="Fixed Monthly",IF($J145="","",MIN($J145,$G145)*$K145),IF($H145="First Month Free",$G145,"")))),""))</f>
        <v/>
      </c>
      <c r="T145" s="34" t="n"/>
      <c r="U145" s="11">
        <f>IF(OR($A145="",$G145="",$K145="",$S145=""),"",IFERROR(MAX($G145*$K145-$S145,0),""))</f>
        <v/>
      </c>
      <c r="V145" s="24">
        <f>IF($A145="","",IF(OR($B145="",$C145="",$D145="",$E145="",$F145="",$G145="",$H145="",$K145="",$L145="",$M145="",$O145="",$R145=""),"Review: incomplete",IF(COUNTIF($A$5:$A$204,$A145)&gt;1,"Review: duplicate ID",IF(AND($H145="Percentage",$I145=""),"Review: incomplete",IF(AND($H145="Fixed Monthly",$J145=""),"Review: incomplete",IF(AND($H145="First Month Free",OR($I145&lt;&gt;"",$J145&lt;&gt;"")),"Review: discount fields",IF(OR(AND($H145="Percentage",$J145&lt;&gt;""),AND($H145="Fixed Monthly",$I145&lt;&gt;"")),"Review: discount fields",IF(AND($H145="First Month Free",$K145&lt;&gt;1),"Review: discount period",IF(AND($E145&lt;&gt;"",$O145&lt;&gt;"",$O145&lt;$E145),"Review: start date",IF($L145="Pending Review","Review: eligibility",IF(AND($L145="Eligible",$M145&lt;&gt;"Approved"),"Review: approval",IF(AND($L145="Not Eligible",$M145="Approved"),"Review: eligibility conflict",IF(AND($M145="Approved",$N145=""),"Review: approval owner",IF(AND($R145="Active",$T145=""),"Review: set due date",IF(AND($R145="Active",$Q145&lt;&gt;"",TODAY()&gt;=$Q145),"Review: convert to full rate",IF(AND($R145="Active",$T145&lt;&gt;"",TODAY()&gt;$T145),"Review: overdue","OK"))))))))))))))))</f>
        <v/>
      </c>
      <c r="W145" s="19" t="n"/>
    </row>
    <row r="146">
      <c r="A146" s="16" t="n"/>
      <c r="B146" s="16" t="n"/>
      <c r="C146" s="16" t="n"/>
      <c r="D146" s="33" t="n"/>
      <c r="E146" s="34" t="n"/>
      <c r="F146" s="19" t="n"/>
      <c r="G146" s="20" t="n"/>
      <c r="H146" s="16" t="n"/>
      <c r="I146" s="21" t="n"/>
      <c r="J146" s="20" t="n"/>
      <c r="K146" s="22" t="n"/>
      <c r="L146" s="16" t="n"/>
      <c r="M146" s="16" t="n"/>
      <c r="N146" s="16" t="n"/>
      <c r="O146" s="34" t="n"/>
      <c r="P146" s="36">
        <f>IF(OR($A146="",$O146="",$K146=""),"",IFERROR(EDATE($O146,$K146)-1,""))</f>
        <v/>
      </c>
      <c r="Q146" s="36">
        <f>IF($P146="","",IFERROR($P146+1,""))</f>
        <v/>
      </c>
      <c r="R146" s="16" t="n"/>
      <c r="S146" s="14">
        <f>IF($A146="","",IFERROR(IF(OR($G146="",$H146="",$K146=""),"",IF($H146="Percentage",IF($I146="","",MIN($G146*$I146,$G146)*$K146),IF($H146="Fixed Monthly",IF($J146="","",MIN($J146,$G146)*$K146),IF($H146="First Month Free",$G146,"")))),""))</f>
        <v/>
      </c>
      <c r="T146" s="34" t="n"/>
      <c r="U146" s="14">
        <f>IF(OR($A146="",$G146="",$K146="",$S146=""),"",IFERROR(MAX($G146*$K146-$S146,0),""))</f>
        <v/>
      </c>
      <c r="V146" s="26">
        <f>IF($A146="","",IF(OR($B146="",$C146="",$D146="",$E146="",$F146="",$G146="",$H146="",$K146="",$L146="",$M146="",$O146="",$R146=""),"Review: incomplete",IF(COUNTIF($A$5:$A$204,$A146)&gt;1,"Review: duplicate ID",IF(AND($H146="Percentage",$I146=""),"Review: incomplete",IF(AND($H146="Fixed Monthly",$J146=""),"Review: incomplete",IF(AND($H146="First Month Free",OR($I146&lt;&gt;"",$J146&lt;&gt;"")),"Review: discount fields",IF(OR(AND($H146="Percentage",$J146&lt;&gt;""),AND($H146="Fixed Monthly",$I146&lt;&gt;"")),"Review: discount fields",IF(AND($H146="First Month Free",$K146&lt;&gt;1),"Review: discount period",IF(AND($E146&lt;&gt;"",$O146&lt;&gt;"",$O146&lt;$E146),"Review: start date",IF($L146="Pending Review","Review: eligibility",IF(AND($L146="Eligible",$M146&lt;&gt;"Approved"),"Review: approval",IF(AND($L146="Not Eligible",$M146="Approved"),"Review: eligibility conflict",IF(AND($M146="Approved",$N146=""),"Review: approval owner",IF(AND($R146="Active",$T146=""),"Review: set due date",IF(AND($R146="Active",$Q146&lt;&gt;"",TODAY()&gt;=$Q146),"Review: convert to full rate",IF(AND($R146="Active",$T146&lt;&gt;"",TODAY()&gt;$T146),"Review: overdue","OK"))))))))))))))))</f>
        <v/>
      </c>
      <c r="W146" s="19" t="n"/>
    </row>
    <row r="147">
      <c r="A147" s="16" t="n"/>
      <c r="B147" s="16" t="n"/>
      <c r="C147" s="16" t="n"/>
      <c r="D147" s="33" t="n"/>
      <c r="E147" s="34" t="n"/>
      <c r="F147" s="19" t="n"/>
      <c r="G147" s="20" t="n"/>
      <c r="H147" s="16" t="n"/>
      <c r="I147" s="21" t="n"/>
      <c r="J147" s="20" t="n"/>
      <c r="K147" s="22" t="n"/>
      <c r="L147" s="16" t="n"/>
      <c r="M147" s="16" t="n"/>
      <c r="N147" s="16" t="n"/>
      <c r="O147" s="34" t="n"/>
      <c r="P147" s="35">
        <f>IF(OR($A147="",$O147="",$K147=""),"",IFERROR(EDATE($O147,$K147)-1,""))</f>
        <v/>
      </c>
      <c r="Q147" s="35">
        <f>IF($P147="","",IFERROR($P147+1,""))</f>
        <v/>
      </c>
      <c r="R147" s="16" t="n"/>
      <c r="S147" s="11">
        <f>IF($A147="","",IFERROR(IF(OR($G147="",$H147="",$K147=""),"",IF($H147="Percentage",IF($I147="","",MIN($G147*$I147,$G147)*$K147),IF($H147="Fixed Monthly",IF($J147="","",MIN($J147,$G147)*$K147),IF($H147="First Month Free",$G147,"")))),""))</f>
        <v/>
      </c>
      <c r="T147" s="34" t="n"/>
      <c r="U147" s="11">
        <f>IF(OR($A147="",$G147="",$K147="",$S147=""),"",IFERROR(MAX($G147*$K147-$S147,0),""))</f>
        <v/>
      </c>
      <c r="V147" s="24">
        <f>IF($A147="","",IF(OR($B147="",$C147="",$D147="",$E147="",$F147="",$G147="",$H147="",$K147="",$L147="",$M147="",$O147="",$R147=""),"Review: incomplete",IF(COUNTIF($A$5:$A$204,$A147)&gt;1,"Review: duplicate ID",IF(AND($H147="Percentage",$I147=""),"Review: incomplete",IF(AND($H147="Fixed Monthly",$J147=""),"Review: incomplete",IF(AND($H147="First Month Free",OR($I147&lt;&gt;"",$J147&lt;&gt;"")),"Review: discount fields",IF(OR(AND($H147="Percentage",$J147&lt;&gt;""),AND($H147="Fixed Monthly",$I147&lt;&gt;"")),"Review: discount fields",IF(AND($H147="First Month Free",$K147&lt;&gt;1),"Review: discount period",IF(AND($E147&lt;&gt;"",$O147&lt;&gt;"",$O147&lt;$E147),"Review: start date",IF($L147="Pending Review","Review: eligibility",IF(AND($L147="Eligible",$M147&lt;&gt;"Approved"),"Review: approval",IF(AND($L147="Not Eligible",$M147="Approved"),"Review: eligibility conflict",IF(AND($M147="Approved",$N147=""),"Review: approval owner",IF(AND($R147="Active",$T147=""),"Review: set due date",IF(AND($R147="Active",$Q147&lt;&gt;"",TODAY()&gt;=$Q147),"Review: convert to full rate",IF(AND($R147="Active",$T147&lt;&gt;"",TODAY()&gt;$T147),"Review: overdue","OK"))))))))))))))))</f>
        <v/>
      </c>
      <c r="W147" s="19" t="n"/>
    </row>
    <row r="148">
      <c r="A148" s="16" t="n"/>
      <c r="B148" s="16" t="n"/>
      <c r="C148" s="16" t="n"/>
      <c r="D148" s="33" t="n"/>
      <c r="E148" s="34" t="n"/>
      <c r="F148" s="19" t="n"/>
      <c r="G148" s="20" t="n"/>
      <c r="H148" s="16" t="n"/>
      <c r="I148" s="21" t="n"/>
      <c r="J148" s="20" t="n"/>
      <c r="K148" s="22" t="n"/>
      <c r="L148" s="16" t="n"/>
      <c r="M148" s="16" t="n"/>
      <c r="N148" s="16" t="n"/>
      <c r="O148" s="34" t="n"/>
      <c r="P148" s="36">
        <f>IF(OR($A148="",$O148="",$K148=""),"",IFERROR(EDATE($O148,$K148)-1,""))</f>
        <v/>
      </c>
      <c r="Q148" s="36">
        <f>IF($P148="","",IFERROR($P148+1,""))</f>
        <v/>
      </c>
      <c r="R148" s="16" t="n"/>
      <c r="S148" s="14">
        <f>IF($A148="","",IFERROR(IF(OR($G148="",$H148="",$K148=""),"",IF($H148="Percentage",IF($I148="","",MIN($G148*$I148,$G148)*$K148),IF($H148="Fixed Monthly",IF($J148="","",MIN($J148,$G148)*$K148),IF($H148="First Month Free",$G148,"")))),""))</f>
        <v/>
      </c>
      <c r="T148" s="34" t="n"/>
      <c r="U148" s="14">
        <f>IF(OR($A148="",$G148="",$K148="",$S148=""),"",IFERROR(MAX($G148*$K148-$S148,0),""))</f>
        <v/>
      </c>
      <c r="V148" s="26">
        <f>IF($A148="","",IF(OR($B148="",$C148="",$D148="",$E148="",$F148="",$G148="",$H148="",$K148="",$L148="",$M148="",$O148="",$R148=""),"Review: incomplete",IF(COUNTIF($A$5:$A$204,$A148)&gt;1,"Review: duplicate ID",IF(AND($H148="Percentage",$I148=""),"Review: incomplete",IF(AND($H148="Fixed Monthly",$J148=""),"Review: incomplete",IF(AND($H148="First Month Free",OR($I148&lt;&gt;"",$J148&lt;&gt;"")),"Review: discount fields",IF(OR(AND($H148="Percentage",$J148&lt;&gt;""),AND($H148="Fixed Monthly",$I148&lt;&gt;"")),"Review: discount fields",IF(AND($H148="First Month Free",$K148&lt;&gt;1),"Review: discount period",IF(AND($E148&lt;&gt;"",$O148&lt;&gt;"",$O148&lt;$E148),"Review: start date",IF($L148="Pending Review","Review: eligibility",IF(AND($L148="Eligible",$M148&lt;&gt;"Approved"),"Review: approval",IF(AND($L148="Not Eligible",$M148="Approved"),"Review: eligibility conflict",IF(AND($M148="Approved",$N148=""),"Review: approval owner",IF(AND($R148="Active",$T148=""),"Review: set due date",IF(AND($R148="Active",$Q148&lt;&gt;"",TODAY()&gt;=$Q148),"Review: convert to full rate",IF(AND($R148="Active",$T148&lt;&gt;"",TODAY()&gt;$T148),"Review: overdue","OK"))))))))))))))))</f>
        <v/>
      </c>
      <c r="W148" s="19" t="n"/>
    </row>
    <row r="149">
      <c r="A149" s="16" t="n"/>
      <c r="B149" s="16" t="n"/>
      <c r="C149" s="16" t="n"/>
      <c r="D149" s="33" t="n"/>
      <c r="E149" s="34" t="n"/>
      <c r="F149" s="19" t="n"/>
      <c r="G149" s="20" t="n"/>
      <c r="H149" s="16" t="n"/>
      <c r="I149" s="21" t="n"/>
      <c r="J149" s="20" t="n"/>
      <c r="K149" s="22" t="n"/>
      <c r="L149" s="16" t="n"/>
      <c r="M149" s="16" t="n"/>
      <c r="N149" s="16" t="n"/>
      <c r="O149" s="34" t="n"/>
      <c r="P149" s="35">
        <f>IF(OR($A149="",$O149="",$K149=""),"",IFERROR(EDATE($O149,$K149)-1,""))</f>
        <v/>
      </c>
      <c r="Q149" s="35">
        <f>IF($P149="","",IFERROR($P149+1,""))</f>
        <v/>
      </c>
      <c r="R149" s="16" t="n"/>
      <c r="S149" s="11">
        <f>IF($A149="","",IFERROR(IF(OR($G149="",$H149="",$K149=""),"",IF($H149="Percentage",IF($I149="","",MIN($G149*$I149,$G149)*$K149),IF($H149="Fixed Monthly",IF($J149="","",MIN($J149,$G149)*$K149),IF($H149="First Month Free",$G149,"")))),""))</f>
        <v/>
      </c>
      <c r="T149" s="34" t="n"/>
      <c r="U149" s="11">
        <f>IF(OR($A149="",$G149="",$K149="",$S149=""),"",IFERROR(MAX($G149*$K149-$S149,0),""))</f>
        <v/>
      </c>
      <c r="V149" s="24">
        <f>IF($A149="","",IF(OR($B149="",$C149="",$D149="",$E149="",$F149="",$G149="",$H149="",$K149="",$L149="",$M149="",$O149="",$R149=""),"Review: incomplete",IF(COUNTIF($A$5:$A$204,$A149)&gt;1,"Review: duplicate ID",IF(AND($H149="Percentage",$I149=""),"Review: incomplete",IF(AND($H149="Fixed Monthly",$J149=""),"Review: incomplete",IF(AND($H149="First Month Free",OR($I149&lt;&gt;"",$J149&lt;&gt;"")),"Review: discount fields",IF(OR(AND($H149="Percentage",$J149&lt;&gt;""),AND($H149="Fixed Monthly",$I149&lt;&gt;"")),"Review: discount fields",IF(AND($H149="First Month Free",$K149&lt;&gt;1),"Review: discount period",IF(AND($E149&lt;&gt;"",$O149&lt;&gt;"",$O149&lt;$E149),"Review: start date",IF($L149="Pending Review","Review: eligibility",IF(AND($L149="Eligible",$M149&lt;&gt;"Approved"),"Review: approval",IF(AND($L149="Not Eligible",$M149="Approved"),"Review: eligibility conflict",IF(AND($M149="Approved",$N149=""),"Review: approval owner",IF(AND($R149="Active",$T149=""),"Review: set due date",IF(AND($R149="Active",$Q149&lt;&gt;"",TODAY()&gt;=$Q149),"Review: convert to full rate",IF(AND($R149="Active",$T149&lt;&gt;"",TODAY()&gt;$T149),"Review: overdue","OK"))))))))))))))))</f>
        <v/>
      </c>
      <c r="W149" s="19" t="n"/>
    </row>
    <row r="150">
      <c r="A150" s="16" t="n"/>
      <c r="B150" s="16" t="n"/>
      <c r="C150" s="16" t="n"/>
      <c r="D150" s="33" t="n"/>
      <c r="E150" s="34" t="n"/>
      <c r="F150" s="19" t="n"/>
      <c r="G150" s="20" t="n"/>
      <c r="H150" s="16" t="n"/>
      <c r="I150" s="21" t="n"/>
      <c r="J150" s="20" t="n"/>
      <c r="K150" s="22" t="n"/>
      <c r="L150" s="16" t="n"/>
      <c r="M150" s="16" t="n"/>
      <c r="N150" s="16" t="n"/>
      <c r="O150" s="34" t="n"/>
      <c r="P150" s="36">
        <f>IF(OR($A150="",$O150="",$K150=""),"",IFERROR(EDATE($O150,$K150)-1,""))</f>
        <v/>
      </c>
      <c r="Q150" s="36">
        <f>IF($P150="","",IFERROR($P150+1,""))</f>
        <v/>
      </c>
      <c r="R150" s="16" t="n"/>
      <c r="S150" s="14">
        <f>IF($A150="","",IFERROR(IF(OR($G150="",$H150="",$K150=""),"",IF($H150="Percentage",IF($I150="","",MIN($G150*$I150,$G150)*$K150),IF($H150="Fixed Monthly",IF($J150="","",MIN($J150,$G150)*$K150),IF($H150="First Month Free",$G150,"")))),""))</f>
        <v/>
      </c>
      <c r="T150" s="34" t="n"/>
      <c r="U150" s="14">
        <f>IF(OR($A150="",$G150="",$K150="",$S150=""),"",IFERROR(MAX($G150*$K150-$S150,0),""))</f>
        <v/>
      </c>
      <c r="V150" s="26">
        <f>IF($A150="","",IF(OR($B150="",$C150="",$D150="",$E150="",$F150="",$G150="",$H150="",$K150="",$L150="",$M150="",$O150="",$R150=""),"Review: incomplete",IF(COUNTIF($A$5:$A$204,$A150)&gt;1,"Review: duplicate ID",IF(AND($H150="Percentage",$I150=""),"Review: incomplete",IF(AND($H150="Fixed Monthly",$J150=""),"Review: incomplete",IF(AND($H150="First Month Free",OR($I150&lt;&gt;"",$J150&lt;&gt;"")),"Review: discount fields",IF(OR(AND($H150="Percentage",$J150&lt;&gt;""),AND($H150="Fixed Monthly",$I150&lt;&gt;"")),"Review: discount fields",IF(AND($H150="First Month Free",$K150&lt;&gt;1),"Review: discount period",IF(AND($E150&lt;&gt;"",$O150&lt;&gt;"",$O150&lt;$E150),"Review: start date",IF($L150="Pending Review","Review: eligibility",IF(AND($L150="Eligible",$M150&lt;&gt;"Approved"),"Review: approval",IF(AND($L150="Not Eligible",$M150="Approved"),"Review: eligibility conflict",IF(AND($M150="Approved",$N150=""),"Review: approval owner",IF(AND($R150="Active",$T150=""),"Review: set due date",IF(AND($R150="Active",$Q150&lt;&gt;"",TODAY()&gt;=$Q150),"Review: convert to full rate",IF(AND($R150="Active",$T150&lt;&gt;"",TODAY()&gt;$T150),"Review: overdue","OK"))))))))))))))))</f>
        <v/>
      </c>
      <c r="W150" s="19" t="n"/>
    </row>
    <row r="151">
      <c r="A151" s="16" t="n"/>
      <c r="B151" s="16" t="n"/>
      <c r="C151" s="16" t="n"/>
      <c r="D151" s="33" t="n"/>
      <c r="E151" s="34" t="n"/>
      <c r="F151" s="19" t="n"/>
      <c r="G151" s="20" t="n"/>
      <c r="H151" s="16" t="n"/>
      <c r="I151" s="21" t="n"/>
      <c r="J151" s="20" t="n"/>
      <c r="K151" s="22" t="n"/>
      <c r="L151" s="16" t="n"/>
      <c r="M151" s="16" t="n"/>
      <c r="N151" s="16" t="n"/>
      <c r="O151" s="34" t="n"/>
      <c r="P151" s="35">
        <f>IF(OR($A151="",$O151="",$K151=""),"",IFERROR(EDATE($O151,$K151)-1,""))</f>
        <v/>
      </c>
      <c r="Q151" s="35">
        <f>IF($P151="","",IFERROR($P151+1,""))</f>
        <v/>
      </c>
      <c r="R151" s="16" t="n"/>
      <c r="S151" s="11">
        <f>IF($A151="","",IFERROR(IF(OR($G151="",$H151="",$K151=""),"",IF($H151="Percentage",IF($I151="","",MIN($G151*$I151,$G151)*$K151),IF($H151="Fixed Monthly",IF($J151="","",MIN($J151,$G151)*$K151),IF($H151="First Month Free",$G151,"")))),""))</f>
        <v/>
      </c>
      <c r="T151" s="34" t="n"/>
      <c r="U151" s="11">
        <f>IF(OR($A151="",$G151="",$K151="",$S151=""),"",IFERROR(MAX($G151*$K151-$S151,0),""))</f>
        <v/>
      </c>
      <c r="V151" s="24">
        <f>IF($A151="","",IF(OR($B151="",$C151="",$D151="",$E151="",$F151="",$G151="",$H151="",$K151="",$L151="",$M151="",$O151="",$R151=""),"Review: incomplete",IF(COUNTIF($A$5:$A$204,$A151)&gt;1,"Review: duplicate ID",IF(AND($H151="Percentage",$I151=""),"Review: incomplete",IF(AND($H151="Fixed Monthly",$J151=""),"Review: incomplete",IF(AND($H151="First Month Free",OR($I151&lt;&gt;"",$J151&lt;&gt;"")),"Review: discount fields",IF(OR(AND($H151="Percentage",$J151&lt;&gt;""),AND($H151="Fixed Monthly",$I151&lt;&gt;"")),"Review: discount fields",IF(AND($H151="First Month Free",$K151&lt;&gt;1),"Review: discount period",IF(AND($E151&lt;&gt;"",$O151&lt;&gt;"",$O151&lt;$E151),"Review: start date",IF($L151="Pending Review","Review: eligibility",IF(AND($L151="Eligible",$M151&lt;&gt;"Approved"),"Review: approval",IF(AND($L151="Not Eligible",$M151="Approved"),"Review: eligibility conflict",IF(AND($M151="Approved",$N151=""),"Review: approval owner",IF(AND($R151="Active",$T151=""),"Review: set due date",IF(AND($R151="Active",$Q151&lt;&gt;"",TODAY()&gt;=$Q151),"Review: convert to full rate",IF(AND($R151="Active",$T151&lt;&gt;"",TODAY()&gt;$T151),"Review: overdue","OK"))))))))))))))))</f>
        <v/>
      </c>
      <c r="W151" s="19" t="n"/>
    </row>
    <row r="152">
      <c r="A152" s="16" t="n"/>
      <c r="B152" s="16" t="n"/>
      <c r="C152" s="16" t="n"/>
      <c r="D152" s="33" t="n"/>
      <c r="E152" s="34" t="n"/>
      <c r="F152" s="19" t="n"/>
      <c r="G152" s="20" t="n"/>
      <c r="H152" s="16" t="n"/>
      <c r="I152" s="21" t="n"/>
      <c r="J152" s="20" t="n"/>
      <c r="K152" s="22" t="n"/>
      <c r="L152" s="16" t="n"/>
      <c r="M152" s="16" t="n"/>
      <c r="N152" s="16" t="n"/>
      <c r="O152" s="34" t="n"/>
      <c r="P152" s="36">
        <f>IF(OR($A152="",$O152="",$K152=""),"",IFERROR(EDATE($O152,$K152)-1,""))</f>
        <v/>
      </c>
      <c r="Q152" s="36">
        <f>IF($P152="","",IFERROR($P152+1,""))</f>
        <v/>
      </c>
      <c r="R152" s="16" t="n"/>
      <c r="S152" s="14">
        <f>IF($A152="","",IFERROR(IF(OR($G152="",$H152="",$K152=""),"",IF($H152="Percentage",IF($I152="","",MIN($G152*$I152,$G152)*$K152),IF($H152="Fixed Monthly",IF($J152="","",MIN($J152,$G152)*$K152),IF($H152="First Month Free",$G152,"")))),""))</f>
        <v/>
      </c>
      <c r="T152" s="34" t="n"/>
      <c r="U152" s="14">
        <f>IF(OR($A152="",$G152="",$K152="",$S152=""),"",IFERROR(MAX($G152*$K152-$S152,0),""))</f>
        <v/>
      </c>
      <c r="V152" s="26">
        <f>IF($A152="","",IF(OR($B152="",$C152="",$D152="",$E152="",$F152="",$G152="",$H152="",$K152="",$L152="",$M152="",$O152="",$R152=""),"Review: incomplete",IF(COUNTIF($A$5:$A$204,$A152)&gt;1,"Review: duplicate ID",IF(AND($H152="Percentage",$I152=""),"Review: incomplete",IF(AND($H152="Fixed Monthly",$J152=""),"Review: incomplete",IF(AND($H152="First Month Free",OR($I152&lt;&gt;"",$J152&lt;&gt;"")),"Review: discount fields",IF(OR(AND($H152="Percentage",$J152&lt;&gt;""),AND($H152="Fixed Monthly",$I152&lt;&gt;"")),"Review: discount fields",IF(AND($H152="First Month Free",$K152&lt;&gt;1),"Review: discount period",IF(AND($E152&lt;&gt;"",$O152&lt;&gt;"",$O152&lt;$E152),"Review: start date",IF($L152="Pending Review","Review: eligibility",IF(AND($L152="Eligible",$M152&lt;&gt;"Approved"),"Review: approval",IF(AND($L152="Not Eligible",$M152="Approved"),"Review: eligibility conflict",IF(AND($M152="Approved",$N152=""),"Review: approval owner",IF(AND($R152="Active",$T152=""),"Review: set due date",IF(AND($R152="Active",$Q152&lt;&gt;"",TODAY()&gt;=$Q152),"Review: convert to full rate",IF(AND($R152="Active",$T152&lt;&gt;"",TODAY()&gt;$T152),"Review: overdue","OK"))))))))))))))))</f>
        <v/>
      </c>
      <c r="W152" s="19" t="n"/>
    </row>
    <row r="153">
      <c r="A153" s="16" t="n"/>
      <c r="B153" s="16" t="n"/>
      <c r="C153" s="16" t="n"/>
      <c r="D153" s="33" t="n"/>
      <c r="E153" s="34" t="n"/>
      <c r="F153" s="19" t="n"/>
      <c r="G153" s="20" t="n"/>
      <c r="H153" s="16" t="n"/>
      <c r="I153" s="21" t="n"/>
      <c r="J153" s="20" t="n"/>
      <c r="K153" s="22" t="n"/>
      <c r="L153" s="16" t="n"/>
      <c r="M153" s="16" t="n"/>
      <c r="N153" s="16" t="n"/>
      <c r="O153" s="34" t="n"/>
      <c r="P153" s="35">
        <f>IF(OR($A153="",$O153="",$K153=""),"",IFERROR(EDATE($O153,$K153)-1,""))</f>
        <v/>
      </c>
      <c r="Q153" s="35">
        <f>IF($P153="","",IFERROR($P153+1,""))</f>
        <v/>
      </c>
      <c r="R153" s="16" t="n"/>
      <c r="S153" s="11">
        <f>IF($A153="","",IFERROR(IF(OR($G153="",$H153="",$K153=""),"",IF($H153="Percentage",IF($I153="","",MIN($G153*$I153,$G153)*$K153),IF($H153="Fixed Monthly",IF($J153="","",MIN($J153,$G153)*$K153),IF($H153="First Month Free",$G153,"")))),""))</f>
        <v/>
      </c>
      <c r="T153" s="34" t="n"/>
      <c r="U153" s="11">
        <f>IF(OR($A153="",$G153="",$K153="",$S153=""),"",IFERROR(MAX($G153*$K153-$S153,0),""))</f>
        <v/>
      </c>
      <c r="V153" s="24">
        <f>IF($A153="","",IF(OR($B153="",$C153="",$D153="",$E153="",$F153="",$G153="",$H153="",$K153="",$L153="",$M153="",$O153="",$R153=""),"Review: incomplete",IF(COUNTIF($A$5:$A$204,$A153)&gt;1,"Review: duplicate ID",IF(AND($H153="Percentage",$I153=""),"Review: incomplete",IF(AND($H153="Fixed Monthly",$J153=""),"Review: incomplete",IF(AND($H153="First Month Free",OR($I153&lt;&gt;"",$J153&lt;&gt;"")),"Review: discount fields",IF(OR(AND($H153="Percentage",$J153&lt;&gt;""),AND($H153="Fixed Monthly",$I153&lt;&gt;"")),"Review: discount fields",IF(AND($H153="First Month Free",$K153&lt;&gt;1),"Review: discount period",IF(AND($E153&lt;&gt;"",$O153&lt;&gt;"",$O153&lt;$E153),"Review: start date",IF($L153="Pending Review","Review: eligibility",IF(AND($L153="Eligible",$M153&lt;&gt;"Approved"),"Review: approval",IF(AND($L153="Not Eligible",$M153="Approved"),"Review: eligibility conflict",IF(AND($M153="Approved",$N153=""),"Review: approval owner",IF(AND($R153="Active",$T153=""),"Review: set due date",IF(AND($R153="Active",$Q153&lt;&gt;"",TODAY()&gt;=$Q153),"Review: convert to full rate",IF(AND($R153="Active",$T153&lt;&gt;"",TODAY()&gt;$T153),"Review: overdue","OK"))))))))))))))))</f>
        <v/>
      </c>
      <c r="W153" s="19" t="n"/>
    </row>
    <row r="154">
      <c r="A154" s="16" t="n"/>
      <c r="B154" s="16" t="n"/>
      <c r="C154" s="16" t="n"/>
      <c r="D154" s="33" t="n"/>
      <c r="E154" s="34" t="n"/>
      <c r="F154" s="19" t="n"/>
      <c r="G154" s="20" t="n"/>
      <c r="H154" s="16" t="n"/>
      <c r="I154" s="21" t="n"/>
      <c r="J154" s="20" t="n"/>
      <c r="K154" s="22" t="n"/>
      <c r="L154" s="16" t="n"/>
      <c r="M154" s="16" t="n"/>
      <c r="N154" s="16" t="n"/>
      <c r="O154" s="34" t="n"/>
      <c r="P154" s="36">
        <f>IF(OR($A154="",$O154="",$K154=""),"",IFERROR(EDATE($O154,$K154)-1,""))</f>
        <v/>
      </c>
      <c r="Q154" s="36">
        <f>IF($P154="","",IFERROR($P154+1,""))</f>
        <v/>
      </c>
      <c r="R154" s="16" t="n"/>
      <c r="S154" s="14">
        <f>IF($A154="","",IFERROR(IF(OR($G154="",$H154="",$K154=""),"",IF($H154="Percentage",IF($I154="","",MIN($G154*$I154,$G154)*$K154),IF($H154="Fixed Monthly",IF($J154="","",MIN($J154,$G154)*$K154),IF($H154="First Month Free",$G154,"")))),""))</f>
        <v/>
      </c>
      <c r="T154" s="34" t="n"/>
      <c r="U154" s="14">
        <f>IF(OR($A154="",$G154="",$K154="",$S154=""),"",IFERROR(MAX($G154*$K154-$S154,0),""))</f>
        <v/>
      </c>
      <c r="V154" s="26">
        <f>IF($A154="","",IF(OR($B154="",$C154="",$D154="",$E154="",$F154="",$G154="",$H154="",$K154="",$L154="",$M154="",$O154="",$R154=""),"Review: incomplete",IF(COUNTIF($A$5:$A$204,$A154)&gt;1,"Review: duplicate ID",IF(AND($H154="Percentage",$I154=""),"Review: incomplete",IF(AND($H154="Fixed Monthly",$J154=""),"Review: incomplete",IF(AND($H154="First Month Free",OR($I154&lt;&gt;"",$J154&lt;&gt;"")),"Review: discount fields",IF(OR(AND($H154="Percentage",$J154&lt;&gt;""),AND($H154="Fixed Monthly",$I154&lt;&gt;"")),"Review: discount fields",IF(AND($H154="First Month Free",$K154&lt;&gt;1),"Review: discount period",IF(AND($E154&lt;&gt;"",$O154&lt;&gt;"",$O154&lt;$E154),"Review: start date",IF($L154="Pending Review","Review: eligibility",IF(AND($L154="Eligible",$M154&lt;&gt;"Approved"),"Review: approval",IF(AND($L154="Not Eligible",$M154="Approved"),"Review: eligibility conflict",IF(AND($M154="Approved",$N154=""),"Review: approval owner",IF(AND($R154="Active",$T154=""),"Review: set due date",IF(AND($R154="Active",$Q154&lt;&gt;"",TODAY()&gt;=$Q154),"Review: convert to full rate",IF(AND($R154="Active",$T154&lt;&gt;"",TODAY()&gt;$T154),"Review: overdue","OK"))))))))))))))))</f>
        <v/>
      </c>
      <c r="W154" s="19" t="n"/>
    </row>
    <row r="155">
      <c r="A155" s="16" t="n"/>
      <c r="B155" s="16" t="n"/>
      <c r="C155" s="16" t="n"/>
      <c r="D155" s="33" t="n"/>
      <c r="E155" s="34" t="n"/>
      <c r="F155" s="19" t="n"/>
      <c r="G155" s="20" t="n"/>
      <c r="H155" s="16" t="n"/>
      <c r="I155" s="21" t="n"/>
      <c r="J155" s="20" t="n"/>
      <c r="K155" s="22" t="n"/>
      <c r="L155" s="16" t="n"/>
      <c r="M155" s="16" t="n"/>
      <c r="N155" s="16" t="n"/>
      <c r="O155" s="34" t="n"/>
      <c r="P155" s="35">
        <f>IF(OR($A155="",$O155="",$K155=""),"",IFERROR(EDATE($O155,$K155)-1,""))</f>
        <v/>
      </c>
      <c r="Q155" s="35">
        <f>IF($P155="","",IFERROR($P155+1,""))</f>
        <v/>
      </c>
      <c r="R155" s="16" t="n"/>
      <c r="S155" s="11">
        <f>IF($A155="","",IFERROR(IF(OR($G155="",$H155="",$K155=""),"",IF($H155="Percentage",IF($I155="","",MIN($G155*$I155,$G155)*$K155),IF($H155="Fixed Monthly",IF($J155="","",MIN($J155,$G155)*$K155),IF($H155="First Month Free",$G155,"")))),""))</f>
        <v/>
      </c>
      <c r="T155" s="34" t="n"/>
      <c r="U155" s="11">
        <f>IF(OR($A155="",$G155="",$K155="",$S155=""),"",IFERROR(MAX($G155*$K155-$S155,0),""))</f>
        <v/>
      </c>
      <c r="V155" s="24">
        <f>IF($A155="","",IF(OR($B155="",$C155="",$D155="",$E155="",$F155="",$G155="",$H155="",$K155="",$L155="",$M155="",$O155="",$R155=""),"Review: incomplete",IF(COUNTIF($A$5:$A$204,$A155)&gt;1,"Review: duplicate ID",IF(AND($H155="Percentage",$I155=""),"Review: incomplete",IF(AND($H155="Fixed Monthly",$J155=""),"Review: incomplete",IF(AND($H155="First Month Free",OR($I155&lt;&gt;"",$J155&lt;&gt;"")),"Review: discount fields",IF(OR(AND($H155="Percentage",$J155&lt;&gt;""),AND($H155="Fixed Monthly",$I155&lt;&gt;"")),"Review: discount fields",IF(AND($H155="First Month Free",$K155&lt;&gt;1),"Review: discount period",IF(AND($E155&lt;&gt;"",$O155&lt;&gt;"",$O155&lt;$E155),"Review: start date",IF($L155="Pending Review","Review: eligibility",IF(AND($L155="Eligible",$M155&lt;&gt;"Approved"),"Review: approval",IF(AND($L155="Not Eligible",$M155="Approved"),"Review: eligibility conflict",IF(AND($M155="Approved",$N155=""),"Review: approval owner",IF(AND($R155="Active",$T155=""),"Review: set due date",IF(AND($R155="Active",$Q155&lt;&gt;"",TODAY()&gt;=$Q155),"Review: convert to full rate",IF(AND($R155="Active",$T155&lt;&gt;"",TODAY()&gt;$T155),"Review: overdue","OK"))))))))))))))))</f>
        <v/>
      </c>
      <c r="W155" s="19" t="n"/>
    </row>
    <row r="156">
      <c r="A156" s="16" t="n"/>
      <c r="B156" s="16" t="n"/>
      <c r="C156" s="16" t="n"/>
      <c r="D156" s="33" t="n"/>
      <c r="E156" s="34" t="n"/>
      <c r="F156" s="19" t="n"/>
      <c r="G156" s="20" t="n"/>
      <c r="H156" s="16" t="n"/>
      <c r="I156" s="21" t="n"/>
      <c r="J156" s="20" t="n"/>
      <c r="K156" s="22" t="n"/>
      <c r="L156" s="16" t="n"/>
      <c r="M156" s="16" t="n"/>
      <c r="N156" s="16" t="n"/>
      <c r="O156" s="34" t="n"/>
      <c r="P156" s="36">
        <f>IF(OR($A156="",$O156="",$K156=""),"",IFERROR(EDATE($O156,$K156)-1,""))</f>
        <v/>
      </c>
      <c r="Q156" s="36">
        <f>IF($P156="","",IFERROR($P156+1,""))</f>
        <v/>
      </c>
      <c r="R156" s="16" t="n"/>
      <c r="S156" s="14">
        <f>IF($A156="","",IFERROR(IF(OR($G156="",$H156="",$K156=""),"",IF($H156="Percentage",IF($I156="","",MIN($G156*$I156,$G156)*$K156),IF($H156="Fixed Monthly",IF($J156="","",MIN($J156,$G156)*$K156),IF($H156="First Month Free",$G156,"")))),""))</f>
        <v/>
      </c>
      <c r="T156" s="34" t="n"/>
      <c r="U156" s="14">
        <f>IF(OR($A156="",$G156="",$K156="",$S156=""),"",IFERROR(MAX($G156*$K156-$S156,0),""))</f>
        <v/>
      </c>
      <c r="V156" s="26">
        <f>IF($A156="","",IF(OR($B156="",$C156="",$D156="",$E156="",$F156="",$G156="",$H156="",$K156="",$L156="",$M156="",$O156="",$R156=""),"Review: incomplete",IF(COUNTIF($A$5:$A$204,$A156)&gt;1,"Review: duplicate ID",IF(AND($H156="Percentage",$I156=""),"Review: incomplete",IF(AND($H156="Fixed Monthly",$J156=""),"Review: incomplete",IF(AND($H156="First Month Free",OR($I156&lt;&gt;"",$J156&lt;&gt;"")),"Review: discount fields",IF(OR(AND($H156="Percentage",$J156&lt;&gt;""),AND($H156="Fixed Monthly",$I156&lt;&gt;"")),"Review: discount fields",IF(AND($H156="First Month Free",$K156&lt;&gt;1),"Review: discount period",IF(AND($E156&lt;&gt;"",$O156&lt;&gt;"",$O156&lt;$E156),"Review: start date",IF($L156="Pending Review","Review: eligibility",IF(AND($L156="Eligible",$M156&lt;&gt;"Approved"),"Review: approval",IF(AND($L156="Not Eligible",$M156="Approved"),"Review: eligibility conflict",IF(AND($M156="Approved",$N156=""),"Review: approval owner",IF(AND($R156="Active",$T156=""),"Review: set due date",IF(AND($R156="Active",$Q156&lt;&gt;"",TODAY()&gt;=$Q156),"Review: convert to full rate",IF(AND($R156="Active",$T156&lt;&gt;"",TODAY()&gt;$T156),"Review: overdue","OK"))))))))))))))))</f>
        <v/>
      </c>
      <c r="W156" s="19" t="n"/>
    </row>
    <row r="157">
      <c r="A157" s="16" t="n"/>
      <c r="B157" s="16" t="n"/>
      <c r="C157" s="16" t="n"/>
      <c r="D157" s="33" t="n"/>
      <c r="E157" s="34" t="n"/>
      <c r="F157" s="19" t="n"/>
      <c r="G157" s="20" t="n"/>
      <c r="H157" s="16" t="n"/>
      <c r="I157" s="21" t="n"/>
      <c r="J157" s="20" t="n"/>
      <c r="K157" s="22" t="n"/>
      <c r="L157" s="16" t="n"/>
      <c r="M157" s="16" t="n"/>
      <c r="N157" s="16" t="n"/>
      <c r="O157" s="34" t="n"/>
      <c r="P157" s="35">
        <f>IF(OR($A157="",$O157="",$K157=""),"",IFERROR(EDATE($O157,$K157)-1,""))</f>
        <v/>
      </c>
      <c r="Q157" s="35">
        <f>IF($P157="","",IFERROR($P157+1,""))</f>
        <v/>
      </c>
      <c r="R157" s="16" t="n"/>
      <c r="S157" s="11">
        <f>IF($A157="","",IFERROR(IF(OR($G157="",$H157="",$K157=""),"",IF($H157="Percentage",IF($I157="","",MIN($G157*$I157,$G157)*$K157),IF($H157="Fixed Monthly",IF($J157="","",MIN($J157,$G157)*$K157),IF($H157="First Month Free",$G157,"")))),""))</f>
        <v/>
      </c>
      <c r="T157" s="34" t="n"/>
      <c r="U157" s="11">
        <f>IF(OR($A157="",$G157="",$K157="",$S157=""),"",IFERROR(MAX($G157*$K157-$S157,0),""))</f>
        <v/>
      </c>
      <c r="V157" s="24">
        <f>IF($A157="","",IF(OR($B157="",$C157="",$D157="",$E157="",$F157="",$G157="",$H157="",$K157="",$L157="",$M157="",$O157="",$R157=""),"Review: incomplete",IF(COUNTIF($A$5:$A$204,$A157)&gt;1,"Review: duplicate ID",IF(AND($H157="Percentage",$I157=""),"Review: incomplete",IF(AND($H157="Fixed Monthly",$J157=""),"Review: incomplete",IF(AND($H157="First Month Free",OR($I157&lt;&gt;"",$J157&lt;&gt;"")),"Review: discount fields",IF(OR(AND($H157="Percentage",$J157&lt;&gt;""),AND($H157="Fixed Monthly",$I157&lt;&gt;"")),"Review: discount fields",IF(AND($H157="First Month Free",$K157&lt;&gt;1),"Review: discount period",IF(AND($E157&lt;&gt;"",$O157&lt;&gt;"",$O157&lt;$E157),"Review: start date",IF($L157="Pending Review","Review: eligibility",IF(AND($L157="Eligible",$M157&lt;&gt;"Approved"),"Review: approval",IF(AND($L157="Not Eligible",$M157="Approved"),"Review: eligibility conflict",IF(AND($M157="Approved",$N157=""),"Review: approval owner",IF(AND($R157="Active",$T157=""),"Review: set due date",IF(AND($R157="Active",$Q157&lt;&gt;"",TODAY()&gt;=$Q157),"Review: convert to full rate",IF(AND($R157="Active",$T157&lt;&gt;"",TODAY()&gt;$T157),"Review: overdue","OK"))))))))))))))))</f>
        <v/>
      </c>
      <c r="W157" s="19" t="n"/>
    </row>
    <row r="158">
      <c r="A158" s="16" t="n"/>
      <c r="B158" s="16" t="n"/>
      <c r="C158" s="16" t="n"/>
      <c r="D158" s="33" t="n"/>
      <c r="E158" s="34" t="n"/>
      <c r="F158" s="19" t="n"/>
      <c r="G158" s="20" t="n"/>
      <c r="H158" s="16" t="n"/>
      <c r="I158" s="21" t="n"/>
      <c r="J158" s="20" t="n"/>
      <c r="K158" s="22" t="n"/>
      <c r="L158" s="16" t="n"/>
      <c r="M158" s="16" t="n"/>
      <c r="N158" s="16" t="n"/>
      <c r="O158" s="34" t="n"/>
      <c r="P158" s="36">
        <f>IF(OR($A158="",$O158="",$K158=""),"",IFERROR(EDATE($O158,$K158)-1,""))</f>
        <v/>
      </c>
      <c r="Q158" s="36">
        <f>IF($P158="","",IFERROR($P158+1,""))</f>
        <v/>
      </c>
      <c r="R158" s="16" t="n"/>
      <c r="S158" s="14">
        <f>IF($A158="","",IFERROR(IF(OR($G158="",$H158="",$K158=""),"",IF($H158="Percentage",IF($I158="","",MIN($G158*$I158,$G158)*$K158),IF($H158="Fixed Monthly",IF($J158="","",MIN($J158,$G158)*$K158),IF($H158="First Month Free",$G158,"")))),""))</f>
        <v/>
      </c>
      <c r="T158" s="34" t="n"/>
      <c r="U158" s="14">
        <f>IF(OR($A158="",$G158="",$K158="",$S158=""),"",IFERROR(MAX($G158*$K158-$S158,0),""))</f>
        <v/>
      </c>
      <c r="V158" s="26">
        <f>IF($A158="","",IF(OR($B158="",$C158="",$D158="",$E158="",$F158="",$G158="",$H158="",$K158="",$L158="",$M158="",$O158="",$R158=""),"Review: incomplete",IF(COUNTIF($A$5:$A$204,$A158)&gt;1,"Review: duplicate ID",IF(AND($H158="Percentage",$I158=""),"Review: incomplete",IF(AND($H158="Fixed Monthly",$J158=""),"Review: incomplete",IF(AND($H158="First Month Free",OR($I158&lt;&gt;"",$J158&lt;&gt;"")),"Review: discount fields",IF(OR(AND($H158="Percentage",$J158&lt;&gt;""),AND($H158="Fixed Monthly",$I158&lt;&gt;"")),"Review: discount fields",IF(AND($H158="First Month Free",$K158&lt;&gt;1),"Review: discount period",IF(AND($E158&lt;&gt;"",$O158&lt;&gt;"",$O158&lt;$E158),"Review: start date",IF($L158="Pending Review","Review: eligibility",IF(AND($L158="Eligible",$M158&lt;&gt;"Approved"),"Review: approval",IF(AND($L158="Not Eligible",$M158="Approved"),"Review: eligibility conflict",IF(AND($M158="Approved",$N158=""),"Review: approval owner",IF(AND($R158="Active",$T158=""),"Review: set due date",IF(AND($R158="Active",$Q158&lt;&gt;"",TODAY()&gt;=$Q158),"Review: convert to full rate",IF(AND($R158="Active",$T158&lt;&gt;"",TODAY()&gt;$T158),"Review: overdue","OK"))))))))))))))))</f>
        <v/>
      </c>
      <c r="W158" s="19" t="n"/>
    </row>
    <row r="159">
      <c r="A159" s="16" t="n"/>
      <c r="B159" s="16" t="n"/>
      <c r="C159" s="16" t="n"/>
      <c r="D159" s="33" t="n"/>
      <c r="E159" s="34" t="n"/>
      <c r="F159" s="19" t="n"/>
      <c r="G159" s="20" t="n"/>
      <c r="H159" s="16" t="n"/>
      <c r="I159" s="21" t="n"/>
      <c r="J159" s="20" t="n"/>
      <c r="K159" s="22" t="n"/>
      <c r="L159" s="16" t="n"/>
      <c r="M159" s="16" t="n"/>
      <c r="N159" s="16" t="n"/>
      <c r="O159" s="34" t="n"/>
      <c r="P159" s="35">
        <f>IF(OR($A159="",$O159="",$K159=""),"",IFERROR(EDATE($O159,$K159)-1,""))</f>
        <v/>
      </c>
      <c r="Q159" s="35">
        <f>IF($P159="","",IFERROR($P159+1,""))</f>
        <v/>
      </c>
      <c r="R159" s="16" t="n"/>
      <c r="S159" s="11">
        <f>IF($A159="","",IFERROR(IF(OR($G159="",$H159="",$K159=""),"",IF($H159="Percentage",IF($I159="","",MIN($G159*$I159,$G159)*$K159),IF($H159="Fixed Monthly",IF($J159="","",MIN($J159,$G159)*$K159),IF($H159="First Month Free",$G159,"")))),""))</f>
        <v/>
      </c>
      <c r="T159" s="34" t="n"/>
      <c r="U159" s="11">
        <f>IF(OR($A159="",$G159="",$K159="",$S159=""),"",IFERROR(MAX($G159*$K159-$S159,0),""))</f>
        <v/>
      </c>
      <c r="V159" s="24">
        <f>IF($A159="","",IF(OR($B159="",$C159="",$D159="",$E159="",$F159="",$G159="",$H159="",$K159="",$L159="",$M159="",$O159="",$R159=""),"Review: incomplete",IF(COUNTIF($A$5:$A$204,$A159)&gt;1,"Review: duplicate ID",IF(AND($H159="Percentage",$I159=""),"Review: incomplete",IF(AND($H159="Fixed Monthly",$J159=""),"Review: incomplete",IF(AND($H159="First Month Free",OR($I159&lt;&gt;"",$J159&lt;&gt;"")),"Review: discount fields",IF(OR(AND($H159="Percentage",$J159&lt;&gt;""),AND($H159="Fixed Monthly",$I159&lt;&gt;"")),"Review: discount fields",IF(AND($H159="First Month Free",$K159&lt;&gt;1),"Review: discount period",IF(AND($E159&lt;&gt;"",$O159&lt;&gt;"",$O159&lt;$E159),"Review: start date",IF($L159="Pending Review","Review: eligibility",IF(AND($L159="Eligible",$M159&lt;&gt;"Approved"),"Review: approval",IF(AND($L159="Not Eligible",$M159="Approved"),"Review: eligibility conflict",IF(AND($M159="Approved",$N159=""),"Review: approval owner",IF(AND($R159="Active",$T159=""),"Review: set due date",IF(AND($R159="Active",$Q159&lt;&gt;"",TODAY()&gt;=$Q159),"Review: convert to full rate",IF(AND($R159="Active",$T159&lt;&gt;"",TODAY()&gt;$T159),"Review: overdue","OK"))))))))))))))))</f>
        <v/>
      </c>
      <c r="W159" s="19" t="n"/>
    </row>
    <row r="160">
      <c r="A160" s="16" t="n"/>
      <c r="B160" s="16" t="n"/>
      <c r="C160" s="16" t="n"/>
      <c r="D160" s="33" t="n"/>
      <c r="E160" s="34" t="n"/>
      <c r="F160" s="19" t="n"/>
      <c r="G160" s="20" t="n"/>
      <c r="H160" s="16" t="n"/>
      <c r="I160" s="21" t="n"/>
      <c r="J160" s="20" t="n"/>
      <c r="K160" s="22" t="n"/>
      <c r="L160" s="16" t="n"/>
      <c r="M160" s="16" t="n"/>
      <c r="N160" s="16" t="n"/>
      <c r="O160" s="34" t="n"/>
      <c r="P160" s="36">
        <f>IF(OR($A160="",$O160="",$K160=""),"",IFERROR(EDATE($O160,$K160)-1,""))</f>
        <v/>
      </c>
      <c r="Q160" s="36">
        <f>IF($P160="","",IFERROR($P160+1,""))</f>
        <v/>
      </c>
      <c r="R160" s="16" t="n"/>
      <c r="S160" s="14">
        <f>IF($A160="","",IFERROR(IF(OR($G160="",$H160="",$K160=""),"",IF($H160="Percentage",IF($I160="","",MIN($G160*$I160,$G160)*$K160),IF($H160="Fixed Monthly",IF($J160="","",MIN($J160,$G160)*$K160),IF($H160="First Month Free",$G160,"")))),""))</f>
        <v/>
      </c>
      <c r="T160" s="34" t="n"/>
      <c r="U160" s="14">
        <f>IF(OR($A160="",$G160="",$K160="",$S160=""),"",IFERROR(MAX($G160*$K160-$S160,0),""))</f>
        <v/>
      </c>
      <c r="V160" s="26">
        <f>IF($A160="","",IF(OR($B160="",$C160="",$D160="",$E160="",$F160="",$G160="",$H160="",$K160="",$L160="",$M160="",$O160="",$R160=""),"Review: incomplete",IF(COUNTIF($A$5:$A$204,$A160)&gt;1,"Review: duplicate ID",IF(AND($H160="Percentage",$I160=""),"Review: incomplete",IF(AND($H160="Fixed Monthly",$J160=""),"Review: incomplete",IF(AND($H160="First Month Free",OR($I160&lt;&gt;"",$J160&lt;&gt;"")),"Review: discount fields",IF(OR(AND($H160="Percentage",$J160&lt;&gt;""),AND($H160="Fixed Monthly",$I160&lt;&gt;"")),"Review: discount fields",IF(AND($H160="First Month Free",$K160&lt;&gt;1),"Review: discount period",IF(AND($E160&lt;&gt;"",$O160&lt;&gt;"",$O160&lt;$E160),"Review: start date",IF($L160="Pending Review","Review: eligibility",IF(AND($L160="Eligible",$M160&lt;&gt;"Approved"),"Review: approval",IF(AND($L160="Not Eligible",$M160="Approved"),"Review: eligibility conflict",IF(AND($M160="Approved",$N160=""),"Review: approval owner",IF(AND($R160="Active",$T160=""),"Review: set due date",IF(AND($R160="Active",$Q160&lt;&gt;"",TODAY()&gt;=$Q160),"Review: convert to full rate",IF(AND($R160="Active",$T160&lt;&gt;"",TODAY()&gt;$T160),"Review: overdue","OK"))))))))))))))))</f>
        <v/>
      </c>
      <c r="W160" s="19" t="n"/>
    </row>
    <row r="161">
      <c r="A161" s="16" t="n"/>
      <c r="B161" s="16" t="n"/>
      <c r="C161" s="16" t="n"/>
      <c r="D161" s="33" t="n"/>
      <c r="E161" s="34" t="n"/>
      <c r="F161" s="19" t="n"/>
      <c r="G161" s="20" t="n"/>
      <c r="H161" s="16" t="n"/>
      <c r="I161" s="21" t="n"/>
      <c r="J161" s="20" t="n"/>
      <c r="K161" s="22" t="n"/>
      <c r="L161" s="16" t="n"/>
      <c r="M161" s="16" t="n"/>
      <c r="N161" s="16" t="n"/>
      <c r="O161" s="34" t="n"/>
      <c r="P161" s="35">
        <f>IF(OR($A161="",$O161="",$K161=""),"",IFERROR(EDATE($O161,$K161)-1,""))</f>
        <v/>
      </c>
      <c r="Q161" s="35">
        <f>IF($P161="","",IFERROR($P161+1,""))</f>
        <v/>
      </c>
      <c r="R161" s="16" t="n"/>
      <c r="S161" s="11">
        <f>IF($A161="","",IFERROR(IF(OR($G161="",$H161="",$K161=""),"",IF($H161="Percentage",IF($I161="","",MIN($G161*$I161,$G161)*$K161),IF($H161="Fixed Monthly",IF($J161="","",MIN($J161,$G161)*$K161),IF($H161="First Month Free",$G161,"")))),""))</f>
        <v/>
      </c>
      <c r="T161" s="34" t="n"/>
      <c r="U161" s="11">
        <f>IF(OR($A161="",$G161="",$K161="",$S161=""),"",IFERROR(MAX($G161*$K161-$S161,0),""))</f>
        <v/>
      </c>
      <c r="V161" s="24">
        <f>IF($A161="","",IF(OR($B161="",$C161="",$D161="",$E161="",$F161="",$G161="",$H161="",$K161="",$L161="",$M161="",$O161="",$R161=""),"Review: incomplete",IF(COUNTIF($A$5:$A$204,$A161)&gt;1,"Review: duplicate ID",IF(AND($H161="Percentage",$I161=""),"Review: incomplete",IF(AND($H161="Fixed Monthly",$J161=""),"Review: incomplete",IF(AND($H161="First Month Free",OR($I161&lt;&gt;"",$J161&lt;&gt;"")),"Review: discount fields",IF(OR(AND($H161="Percentage",$J161&lt;&gt;""),AND($H161="Fixed Monthly",$I161&lt;&gt;"")),"Review: discount fields",IF(AND($H161="First Month Free",$K161&lt;&gt;1),"Review: discount period",IF(AND($E161&lt;&gt;"",$O161&lt;&gt;"",$O161&lt;$E161),"Review: start date",IF($L161="Pending Review","Review: eligibility",IF(AND($L161="Eligible",$M161&lt;&gt;"Approved"),"Review: approval",IF(AND($L161="Not Eligible",$M161="Approved"),"Review: eligibility conflict",IF(AND($M161="Approved",$N161=""),"Review: approval owner",IF(AND($R161="Active",$T161=""),"Review: set due date",IF(AND($R161="Active",$Q161&lt;&gt;"",TODAY()&gt;=$Q161),"Review: convert to full rate",IF(AND($R161="Active",$T161&lt;&gt;"",TODAY()&gt;$T161),"Review: overdue","OK"))))))))))))))))</f>
        <v/>
      </c>
      <c r="W161" s="19" t="n"/>
    </row>
    <row r="162">
      <c r="A162" s="16" t="n"/>
      <c r="B162" s="16" t="n"/>
      <c r="C162" s="16" t="n"/>
      <c r="D162" s="33" t="n"/>
      <c r="E162" s="34" t="n"/>
      <c r="F162" s="19" t="n"/>
      <c r="G162" s="20" t="n"/>
      <c r="H162" s="16" t="n"/>
      <c r="I162" s="21" t="n"/>
      <c r="J162" s="20" t="n"/>
      <c r="K162" s="22" t="n"/>
      <c r="L162" s="16" t="n"/>
      <c r="M162" s="16" t="n"/>
      <c r="N162" s="16" t="n"/>
      <c r="O162" s="34" t="n"/>
      <c r="P162" s="36">
        <f>IF(OR($A162="",$O162="",$K162=""),"",IFERROR(EDATE($O162,$K162)-1,""))</f>
        <v/>
      </c>
      <c r="Q162" s="36">
        <f>IF($P162="","",IFERROR($P162+1,""))</f>
        <v/>
      </c>
      <c r="R162" s="16" t="n"/>
      <c r="S162" s="14">
        <f>IF($A162="","",IFERROR(IF(OR($G162="",$H162="",$K162=""),"",IF($H162="Percentage",IF($I162="","",MIN($G162*$I162,$G162)*$K162),IF($H162="Fixed Monthly",IF($J162="","",MIN($J162,$G162)*$K162),IF($H162="First Month Free",$G162,"")))),""))</f>
        <v/>
      </c>
      <c r="T162" s="34" t="n"/>
      <c r="U162" s="14">
        <f>IF(OR($A162="",$G162="",$K162="",$S162=""),"",IFERROR(MAX($G162*$K162-$S162,0),""))</f>
        <v/>
      </c>
      <c r="V162" s="26">
        <f>IF($A162="","",IF(OR($B162="",$C162="",$D162="",$E162="",$F162="",$G162="",$H162="",$K162="",$L162="",$M162="",$O162="",$R162=""),"Review: incomplete",IF(COUNTIF($A$5:$A$204,$A162)&gt;1,"Review: duplicate ID",IF(AND($H162="Percentage",$I162=""),"Review: incomplete",IF(AND($H162="Fixed Monthly",$J162=""),"Review: incomplete",IF(AND($H162="First Month Free",OR($I162&lt;&gt;"",$J162&lt;&gt;"")),"Review: discount fields",IF(OR(AND($H162="Percentage",$J162&lt;&gt;""),AND($H162="Fixed Monthly",$I162&lt;&gt;"")),"Review: discount fields",IF(AND($H162="First Month Free",$K162&lt;&gt;1),"Review: discount period",IF(AND($E162&lt;&gt;"",$O162&lt;&gt;"",$O162&lt;$E162),"Review: start date",IF($L162="Pending Review","Review: eligibility",IF(AND($L162="Eligible",$M162&lt;&gt;"Approved"),"Review: approval",IF(AND($L162="Not Eligible",$M162="Approved"),"Review: eligibility conflict",IF(AND($M162="Approved",$N162=""),"Review: approval owner",IF(AND($R162="Active",$T162=""),"Review: set due date",IF(AND($R162="Active",$Q162&lt;&gt;"",TODAY()&gt;=$Q162),"Review: convert to full rate",IF(AND($R162="Active",$T162&lt;&gt;"",TODAY()&gt;$T162),"Review: overdue","OK"))))))))))))))))</f>
        <v/>
      </c>
      <c r="W162" s="19" t="n"/>
    </row>
    <row r="163">
      <c r="A163" s="16" t="n"/>
      <c r="B163" s="16" t="n"/>
      <c r="C163" s="16" t="n"/>
      <c r="D163" s="33" t="n"/>
      <c r="E163" s="34" t="n"/>
      <c r="F163" s="19" t="n"/>
      <c r="G163" s="20" t="n"/>
      <c r="H163" s="16" t="n"/>
      <c r="I163" s="21" t="n"/>
      <c r="J163" s="20" t="n"/>
      <c r="K163" s="22" t="n"/>
      <c r="L163" s="16" t="n"/>
      <c r="M163" s="16" t="n"/>
      <c r="N163" s="16" t="n"/>
      <c r="O163" s="34" t="n"/>
      <c r="P163" s="35">
        <f>IF(OR($A163="",$O163="",$K163=""),"",IFERROR(EDATE($O163,$K163)-1,""))</f>
        <v/>
      </c>
      <c r="Q163" s="35">
        <f>IF($P163="","",IFERROR($P163+1,""))</f>
        <v/>
      </c>
      <c r="R163" s="16" t="n"/>
      <c r="S163" s="11">
        <f>IF($A163="","",IFERROR(IF(OR($G163="",$H163="",$K163=""),"",IF($H163="Percentage",IF($I163="","",MIN($G163*$I163,$G163)*$K163),IF($H163="Fixed Monthly",IF($J163="","",MIN($J163,$G163)*$K163),IF($H163="First Month Free",$G163,"")))),""))</f>
        <v/>
      </c>
      <c r="T163" s="34" t="n"/>
      <c r="U163" s="11">
        <f>IF(OR($A163="",$G163="",$K163="",$S163=""),"",IFERROR(MAX($G163*$K163-$S163,0),""))</f>
        <v/>
      </c>
      <c r="V163" s="24">
        <f>IF($A163="","",IF(OR($B163="",$C163="",$D163="",$E163="",$F163="",$G163="",$H163="",$K163="",$L163="",$M163="",$O163="",$R163=""),"Review: incomplete",IF(COUNTIF($A$5:$A$204,$A163)&gt;1,"Review: duplicate ID",IF(AND($H163="Percentage",$I163=""),"Review: incomplete",IF(AND($H163="Fixed Monthly",$J163=""),"Review: incomplete",IF(AND($H163="First Month Free",OR($I163&lt;&gt;"",$J163&lt;&gt;"")),"Review: discount fields",IF(OR(AND($H163="Percentage",$J163&lt;&gt;""),AND($H163="Fixed Monthly",$I163&lt;&gt;"")),"Review: discount fields",IF(AND($H163="First Month Free",$K163&lt;&gt;1),"Review: discount period",IF(AND($E163&lt;&gt;"",$O163&lt;&gt;"",$O163&lt;$E163),"Review: start date",IF($L163="Pending Review","Review: eligibility",IF(AND($L163="Eligible",$M163&lt;&gt;"Approved"),"Review: approval",IF(AND($L163="Not Eligible",$M163="Approved"),"Review: eligibility conflict",IF(AND($M163="Approved",$N163=""),"Review: approval owner",IF(AND($R163="Active",$T163=""),"Review: set due date",IF(AND($R163="Active",$Q163&lt;&gt;"",TODAY()&gt;=$Q163),"Review: convert to full rate",IF(AND($R163="Active",$T163&lt;&gt;"",TODAY()&gt;$T163),"Review: overdue","OK"))))))))))))))))</f>
        <v/>
      </c>
      <c r="W163" s="19" t="n"/>
    </row>
    <row r="164">
      <c r="A164" s="16" t="n"/>
      <c r="B164" s="16" t="n"/>
      <c r="C164" s="16" t="n"/>
      <c r="D164" s="33" t="n"/>
      <c r="E164" s="34" t="n"/>
      <c r="F164" s="19" t="n"/>
      <c r="G164" s="20" t="n"/>
      <c r="H164" s="16" t="n"/>
      <c r="I164" s="21" t="n"/>
      <c r="J164" s="20" t="n"/>
      <c r="K164" s="22" t="n"/>
      <c r="L164" s="16" t="n"/>
      <c r="M164" s="16" t="n"/>
      <c r="N164" s="16" t="n"/>
      <c r="O164" s="34" t="n"/>
      <c r="P164" s="36">
        <f>IF(OR($A164="",$O164="",$K164=""),"",IFERROR(EDATE($O164,$K164)-1,""))</f>
        <v/>
      </c>
      <c r="Q164" s="36">
        <f>IF($P164="","",IFERROR($P164+1,""))</f>
        <v/>
      </c>
      <c r="R164" s="16" t="n"/>
      <c r="S164" s="14">
        <f>IF($A164="","",IFERROR(IF(OR($G164="",$H164="",$K164=""),"",IF($H164="Percentage",IF($I164="","",MIN($G164*$I164,$G164)*$K164),IF($H164="Fixed Monthly",IF($J164="","",MIN($J164,$G164)*$K164),IF($H164="First Month Free",$G164,"")))),""))</f>
        <v/>
      </c>
      <c r="T164" s="34" t="n"/>
      <c r="U164" s="14">
        <f>IF(OR($A164="",$G164="",$K164="",$S164=""),"",IFERROR(MAX($G164*$K164-$S164,0),""))</f>
        <v/>
      </c>
      <c r="V164" s="26">
        <f>IF($A164="","",IF(OR($B164="",$C164="",$D164="",$E164="",$F164="",$G164="",$H164="",$K164="",$L164="",$M164="",$O164="",$R164=""),"Review: incomplete",IF(COUNTIF($A$5:$A$204,$A164)&gt;1,"Review: duplicate ID",IF(AND($H164="Percentage",$I164=""),"Review: incomplete",IF(AND($H164="Fixed Monthly",$J164=""),"Review: incomplete",IF(AND($H164="First Month Free",OR($I164&lt;&gt;"",$J164&lt;&gt;"")),"Review: discount fields",IF(OR(AND($H164="Percentage",$J164&lt;&gt;""),AND($H164="Fixed Monthly",$I164&lt;&gt;"")),"Review: discount fields",IF(AND($H164="First Month Free",$K164&lt;&gt;1),"Review: discount period",IF(AND($E164&lt;&gt;"",$O164&lt;&gt;"",$O164&lt;$E164),"Review: start date",IF($L164="Pending Review","Review: eligibility",IF(AND($L164="Eligible",$M164&lt;&gt;"Approved"),"Review: approval",IF(AND($L164="Not Eligible",$M164="Approved"),"Review: eligibility conflict",IF(AND($M164="Approved",$N164=""),"Review: approval owner",IF(AND($R164="Active",$T164=""),"Review: set due date",IF(AND($R164="Active",$Q164&lt;&gt;"",TODAY()&gt;=$Q164),"Review: convert to full rate",IF(AND($R164="Active",$T164&lt;&gt;"",TODAY()&gt;$T164),"Review: overdue","OK"))))))))))))))))</f>
        <v/>
      </c>
      <c r="W164" s="19" t="n"/>
    </row>
    <row r="165">
      <c r="A165" s="16" t="n"/>
      <c r="B165" s="16" t="n"/>
      <c r="C165" s="16" t="n"/>
      <c r="D165" s="33" t="n"/>
      <c r="E165" s="34" t="n"/>
      <c r="F165" s="19" t="n"/>
      <c r="G165" s="20" t="n"/>
      <c r="H165" s="16" t="n"/>
      <c r="I165" s="21" t="n"/>
      <c r="J165" s="20" t="n"/>
      <c r="K165" s="22" t="n"/>
      <c r="L165" s="16" t="n"/>
      <c r="M165" s="16" t="n"/>
      <c r="N165" s="16" t="n"/>
      <c r="O165" s="34" t="n"/>
      <c r="P165" s="35">
        <f>IF(OR($A165="",$O165="",$K165=""),"",IFERROR(EDATE($O165,$K165)-1,""))</f>
        <v/>
      </c>
      <c r="Q165" s="35">
        <f>IF($P165="","",IFERROR($P165+1,""))</f>
        <v/>
      </c>
      <c r="R165" s="16" t="n"/>
      <c r="S165" s="11">
        <f>IF($A165="","",IFERROR(IF(OR($G165="",$H165="",$K165=""),"",IF($H165="Percentage",IF($I165="","",MIN($G165*$I165,$G165)*$K165),IF($H165="Fixed Monthly",IF($J165="","",MIN($J165,$G165)*$K165),IF($H165="First Month Free",$G165,"")))),""))</f>
        <v/>
      </c>
      <c r="T165" s="34" t="n"/>
      <c r="U165" s="11">
        <f>IF(OR($A165="",$G165="",$K165="",$S165=""),"",IFERROR(MAX($G165*$K165-$S165,0),""))</f>
        <v/>
      </c>
      <c r="V165" s="24">
        <f>IF($A165="","",IF(OR($B165="",$C165="",$D165="",$E165="",$F165="",$G165="",$H165="",$K165="",$L165="",$M165="",$O165="",$R165=""),"Review: incomplete",IF(COUNTIF($A$5:$A$204,$A165)&gt;1,"Review: duplicate ID",IF(AND($H165="Percentage",$I165=""),"Review: incomplete",IF(AND($H165="Fixed Monthly",$J165=""),"Review: incomplete",IF(AND($H165="First Month Free",OR($I165&lt;&gt;"",$J165&lt;&gt;"")),"Review: discount fields",IF(OR(AND($H165="Percentage",$J165&lt;&gt;""),AND($H165="Fixed Monthly",$I165&lt;&gt;"")),"Review: discount fields",IF(AND($H165="First Month Free",$K165&lt;&gt;1),"Review: discount period",IF(AND($E165&lt;&gt;"",$O165&lt;&gt;"",$O165&lt;$E165),"Review: start date",IF($L165="Pending Review","Review: eligibility",IF(AND($L165="Eligible",$M165&lt;&gt;"Approved"),"Review: approval",IF(AND($L165="Not Eligible",$M165="Approved"),"Review: eligibility conflict",IF(AND($M165="Approved",$N165=""),"Review: approval owner",IF(AND($R165="Active",$T165=""),"Review: set due date",IF(AND($R165="Active",$Q165&lt;&gt;"",TODAY()&gt;=$Q165),"Review: convert to full rate",IF(AND($R165="Active",$T165&lt;&gt;"",TODAY()&gt;$T165),"Review: overdue","OK"))))))))))))))))</f>
        <v/>
      </c>
      <c r="W165" s="19" t="n"/>
    </row>
    <row r="166">
      <c r="A166" s="16" t="n"/>
      <c r="B166" s="16" t="n"/>
      <c r="C166" s="16" t="n"/>
      <c r="D166" s="33" t="n"/>
      <c r="E166" s="34" t="n"/>
      <c r="F166" s="19" t="n"/>
      <c r="G166" s="20" t="n"/>
      <c r="H166" s="16" t="n"/>
      <c r="I166" s="21" t="n"/>
      <c r="J166" s="20" t="n"/>
      <c r="K166" s="22" t="n"/>
      <c r="L166" s="16" t="n"/>
      <c r="M166" s="16" t="n"/>
      <c r="N166" s="16" t="n"/>
      <c r="O166" s="34" t="n"/>
      <c r="P166" s="36">
        <f>IF(OR($A166="",$O166="",$K166=""),"",IFERROR(EDATE($O166,$K166)-1,""))</f>
        <v/>
      </c>
      <c r="Q166" s="36">
        <f>IF($P166="","",IFERROR($P166+1,""))</f>
        <v/>
      </c>
      <c r="R166" s="16" t="n"/>
      <c r="S166" s="14">
        <f>IF($A166="","",IFERROR(IF(OR($G166="",$H166="",$K166=""),"",IF($H166="Percentage",IF($I166="","",MIN($G166*$I166,$G166)*$K166),IF($H166="Fixed Monthly",IF($J166="","",MIN($J166,$G166)*$K166),IF($H166="First Month Free",$G166,"")))),""))</f>
        <v/>
      </c>
      <c r="T166" s="34" t="n"/>
      <c r="U166" s="14">
        <f>IF(OR($A166="",$G166="",$K166="",$S166=""),"",IFERROR(MAX($G166*$K166-$S166,0),""))</f>
        <v/>
      </c>
      <c r="V166" s="26">
        <f>IF($A166="","",IF(OR($B166="",$C166="",$D166="",$E166="",$F166="",$G166="",$H166="",$K166="",$L166="",$M166="",$O166="",$R166=""),"Review: incomplete",IF(COUNTIF($A$5:$A$204,$A166)&gt;1,"Review: duplicate ID",IF(AND($H166="Percentage",$I166=""),"Review: incomplete",IF(AND($H166="Fixed Monthly",$J166=""),"Review: incomplete",IF(AND($H166="First Month Free",OR($I166&lt;&gt;"",$J166&lt;&gt;"")),"Review: discount fields",IF(OR(AND($H166="Percentage",$J166&lt;&gt;""),AND($H166="Fixed Monthly",$I166&lt;&gt;"")),"Review: discount fields",IF(AND($H166="First Month Free",$K166&lt;&gt;1),"Review: discount period",IF(AND($E166&lt;&gt;"",$O166&lt;&gt;"",$O166&lt;$E166),"Review: start date",IF($L166="Pending Review","Review: eligibility",IF(AND($L166="Eligible",$M166&lt;&gt;"Approved"),"Review: approval",IF(AND($L166="Not Eligible",$M166="Approved"),"Review: eligibility conflict",IF(AND($M166="Approved",$N166=""),"Review: approval owner",IF(AND($R166="Active",$T166=""),"Review: set due date",IF(AND($R166="Active",$Q166&lt;&gt;"",TODAY()&gt;=$Q166),"Review: convert to full rate",IF(AND($R166="Active",$T166&lt;&gt;"",TODAY()&gt;$T166),"Review: overdue","OK"))))))))))))))))</f>
        <v/>
      </c>
      <c r="W166" s="19" t="n"/>
    </row>
    <row r="167">
      <c r="A167" s="16" t="n"/>
      <c r="B167" s="16" t="n"/>
      <c r="C167" s="16" t="n"/>
      <c r="D167" s="33" t="n"/>
      <c r="E167" s="34" t="n"/>
      <c r="F167" s="19" t="n"/>
      <c r="G167" s="20" t="n"/>
      <c r="H167" s="16" t="n"/>
      <c r="I167" s="21" t="n"/>
      <c r="J167" s="20" t="n"/>
      <c r="K167" s="22" t="n"/>
      <c r="L167" s="16" t="n"/>
      <c r="M167" s="16" t="n"/>
      <c r="N167" s="16" t="n"/>
      <c r="O167" s="34" t="n"/>
      <c r="P167" s="35">
        <f>IF(OR($A167="",$O167="",$K167=""),"",IFERROR(EDATE($O167,$K167)-1,""))</f>
        <v/>
      </c>
      <c r="Q167" s="35">
        <f>IF($P167="","",IFERROR($P167+1,""))</f>
        <v/>
      </c>
      <c r="R167" s="16" t="n"/>
      <c r="S167" s="11">
        <f>IF($A167="","",IFERROR(IF(OR($G167="",$H167="",$K167=""),"",IF($H167="Percentage",IF($I167="","",MIN($G167*$I167,$G167)*$K167),IF($H167="Fixed Monthly",IF($J167="","",MIN($J167,$G167)*$K167),IF($H167="First Month Free",$G167,"")))),""))</f>
        <v/>
      </c>
      <c r="T167" s="34" t="n"/>
      <c r="U167" s="11">
        <f>IF(OR($A167="",$G167="",$K167="",$S167=""),"",IFERROR(MAX($G167*$K167-$S167,0),""))</f>
        <v/>
      </c>
      <c r="V167" s="24">
        <f>IF($A167="","",IF(OR($B167="",$C167="",$D167="",$E167="",$F167="",$G167="",$H167="",$K167="",$L167="",$M167="",$O167="",$R167=""),"Review: incomplete",IF(COUNTIF($A$5:$A$204,$A167)&gt;1,"Review: duplicate ID",IF(AND($H167="Percentage",$I167=""),"Review: incomplete",IF(AND($H167="Fixed Monthly",$J167=""),"Review: incomplete",IF(AND($H167="First Month Free",OR($I167&lt;&gt;"",$J167&lt;&gt;"")),"Review: discount fields",IF(OR(AND($H167="Percentage",$J167&lt;&gt;""),AND($H167="Fixed Monthly",$I167&lt;&gt;"")),"Review: discount fields",IF(AND($H167="First Month Free",$K167&lt;&gt;1),"Review: discount period",IF(AND($E167&lt;&gt;"",$O167&lt;&gt;"",$O167&lt;$E167),"Review: start date",IF($L167="Pending Review","Review: eligibility",IF(AND($L167="Eligible",$M167&lt;&gt;"Approved"),"Review: approval",IF(AND($L167="Not Eligible",$M167="Approved"),"Review: eligibility conflict",IF(AND($M167="Approved",$N167=""),"Review: approval owner",IF(AND($R167="Active",$T167=""),"Review: set due date",IF(AND($R167="Active",$Q167&lt;&gt;"",TODAY()&gt;=$Q167),"Review: convert to full rate",IF(AND($R167="Active",$T167&lt;&gt;"",TODAY()&gt;$T167),"Review: overdue","OK"))))))))))))))))</f>
        <v/>
      </c>
      <c r="W167" s="19" t="n"/>
    </row>
    <row r="168">
      <c r="A168" s="16" t="n"/>
      <c r="B168" s="16" t="n"/>
      <c r="C168" s="16" t="n"/>
      <c r="D168" s="33" t="n"/>
      <c r="E168" s="34" t="n"/>
      <c r="F168" s="19" t="n"/>
      <c r="G168" s="20" t="n"/>
      <c r="H168" s="16" t="n"/>
      <c r="I168" s="21" t="n"/>
      <c r="J168" s="20" t="n"/>
      <c r="K168" s="22" t="n"/>
      <c r="L168" s="16" t="n"/>
      <c r="M168" s="16" t="n"/>
      <c r="N168" s="16" t="n"/>
      <c r="O168" s="34" t="n"/>
      <c r="P168" s="36">
        <f>IF(OR($A168="",$O168="",$K168=""),"",IFERROR(EDATE($O168,$K168)-1,""))</f>
        <v/>
      </c>
      <c r="Q168" s="36">
        <f>IF($P168="","",IFERROR($P168+1,""))</f>
        <v/>
      </c>
      <c r="R168" s="16" t="n"/>
      <c r="S168" s="14">
        <f>IF($A168="","",IFERROR(IF(OR($G168="",$H168="",$K168=""),"",IF($H168="Percentage",IF($I168="","",MIN($G168*$I168,$G168)*$K168),IF($H168="Fixed Monthly",IF($J168="","",MIN($J168,$G168)*$K168),IF($H168="First Month Free",$G168,"")))),""))</f>
        <v/>
      </c>
      <c r="T168" s="34" t="n"/>
      <c r="U168" s="14">
        <f>IF(OR($A168="",$G168="",$K168="",$S168=""),"",IFERROR(MAX($G168*$K168-$S168,0),""))</f>
        <v/>
      </c>
      <c r="V168" s="26">
        <f>IF($A168="","",IF(OR($B168="",$C168="",$D168="",$E168="",$F168="",$G168="",$H168="",$K168="",$L168="",$M168="",$O168="",$R168=""),"Review: incomplete",IF(COUNTIF($A$5:$A$204,$A168)&gt;1,"Review: duplicate ID",IF(AND($H168="Percentage",$I168=""),"Review: incomplete",IF(AND($H168="Fixed Monthly",$J168=""),"Review: incomplete",IF(AND($H168="First Month Free",OR($I168&lt;&gt;"",$J168&lt;&gt;"")),"Review: discount fields",IF(OR(AND($H168="Percentage",$J168&lt;&gt;""),AND($H168="Fixed Monthly",$I168&lt;&gt;"")),"Review: discount fields",IF(AND($H168="First Month Free",$K168&lt;&gt;1),"Review: discount period",IF(AND($E168&lt;&gt;"",$O168&lt;&gt;"",$O168&lt;$E168),"Review: start date",IF($L168="Pending Review","Review: eligibility",IF(AND($L168="Eligible",$M168&lt;&gt;"Approved"),"Review: approval",IF(AND($L168="Not Eligible",$M168="Approved"),"Review: eligibility conflict",IF(AND($M168="Approved",$N168=""),"Review: approval owner",IF(AND($R168="Active",$T168=""),"Review: set due date",IF(AND($R168="Active",$Q168&lt;&gt;"",TODAY()&gt;=$Q168),"Review: convert to full rate",IF(AND($R168="Active",$T168&lt;&gt;"",TODAY()&gt;$T168),"Review: overdue","OK"))))))))))))))))</f>
        <v/>
      </c>
      <c r="W168" s="19" t="n"/>
    </row>
    <row r="169">
      <c r="A169" s="16" t="n"/>
      <c r="B169" s="16" t="n"/>
      <c r="C169" s="16" t="n"/>
      <c r="D169" s="33" t="n"/>
      <c r="E169" s="34" t="n"/>
      <c r="F169" s="19" t="n"/>
      <c r="G169" s="20" t="n"/>
      <c r="H169" s="16" t="n"/>
      <c r="I169" s="21" t="n"/>
      <c r="J169" s="20" t="n"/>
      <c r="K169" s="22" t="n"/>
      <c r="L169" s="16" t="n"/>
      <c r="M169" s="16" t="n"/>
      <c r="N169" s="16" t="n"/>
      <c r="O169" s="34" t="n"/>
      <c r="P169" s="35">
        <f>IF(OR($A169="",$O169="",$K169=""),"",IFERROR(EDATE($O169,$K169)-1,""))</f>
        <v/>
      </c>
      <c r="Q169" s="35">
        <f>IF($P169="","",IFERROR($P169+1,""))</f>
        <v/>
      </c>
      <c r="R169" s="16" t="n"/>
      <c r="S169" s="11">
        <f>IF($A169="","",IFERROR(IF(OR($G169="",$H169="",$K169=""),"",IF($H169="Percentage",IF($I169="","",MIN($G169*$I169,$G169)*$K169),IF($H169="Fixed Monthly",IF($J169="","",MIN($J169,$G169)*$K169),IF($H169="First Month Free",$G169,"")))),""))</f>
        <v/>
      </c>
      <c r="T169" s="34" t="n"/>
      <c r="U169" s="11">
        <f>IF(OR($A169="",$G169="",$K169="",$S169=""),"",IFERROR(MAX($G169*$K169-$S169,0),""))</f>
        <v/>
      </c>
      <c r="V169" s="24">
        <f>IF($A169="","",IF(OR($B169="",$C169="",$D169="",$E169="",$F169="",$G169="",$H169="",$K169="",$L169="",$M169="",$O169="",$R169=""),"Review: incomplete",IF(COUNTIF($A$5:$A$204,$A169)&gt;1,"Review: duplicate ID",IF(AND($H169="Percentage",$I169=""),"Review: incomplete",IF(AND($H169="Fixed Monthly",$J169=""),"Review: incomplete",IF(AND($H169="First Month Free",OR($I169&lt;&gt;"",$J169&lt;&gt;"")),"Review: discount fields",IF(OR(AND($H169="Percentage",$J169&lt;&gt;""),AND($H169="Fixed Monthly",$I169&lt;&gt;"")),"Review: discount fields",IF(AND($H169="First Month Free",$K169&lt;&gt;1),"Review: discount period",IF(AND($E169&lt;&gt;"",$O169&lt;&gt;"",$O169&lt;$E169),"Review: start date",IF($L169="Pending Review","Review: eligibility",IF(AND($L169="Eligible",$M169&lt;&gt;"Approved"),"Review: approval",IF(AND($L169="Not Eligible",$M169="Approved"),"Review: eligibility conflict",IF(AND($M169="Approved",$N169=""),"Review: approval owner",IF(AND($R169="Active",$T169=""),"Review: set due date",IF(AND($R169="Active",$Q169&lt;&gt;"",TODAY()&gt;=$Q169),"Review: convert to full rate",IF(AND($R169="Active",$T169&lt;&gt;"",TODAY()&gt;$T169),"Review: overdue","OK"))))))))))))))))</f>
        <v/>
      </c>
      <c r="W169" s="19" t="n"/>
    </row>
    <row r="170">
      <c r="A170" s="16" t="n"/>
      <c r="B170" s="16" t="n"/>
      <c r="C170" s="16" t="n"/>
      <c r="D170" s="33" t="n"/>
      <c r="E170" s="34" t="n"/>
      <c r="F170" s="19" t="n"/>
      <c r="G170" s="20" t="n"/>
      <c r="H170" s="16" t="n"/>
      <c r="I170" s="21" t="n"/>
      <c r="J170" s="20" t="n"/>
      <c r="K170" s="22" t="n"/>
      <c r="L170" s="16" t="n"/>
      <c r="M170" s="16" t="n"/>
      <c r="N170" s="16" t="n"/>
      <c r="O170" s="34" t="n"/>
      <c r="P170" s="36">
        <f>IF(OR($A170="",$O170="",$K170=""),"",IFERROR(EDATE($O170,$K170)-1,""))</f>
        <v/>
      </c>
      <c r="Q170" s="36">
        <f>IF($P170="","",IFERROR($P170+1,""))</f>
        <v/>
      </c>
      <c r="R170" s="16" t="n"/>
      <c r="S170" s="14">
        <f>IF($A170="","",IFERROR(IF(OR($G170="",$H170="",$K170=""),"",IF($H170="Percentage",IF($I170="","",MIN($G170*$I170,$G170)*$K170),IF($H170="Fixed Monthly",IF($J170="","",MIN($J170,$G170)*$K170),IF($H170="First Month Free",$G170,"")))),""))</f>
        <v/>
      </c>
      <c r="T170" s="34" t="n"/>
      <c r="U170" s="14">
        <f>IF(OR($A170="",$G170="",$K170="",$S170=""),"",IFERROR(MAX($G170*$K170-$S170,0),""))</f>
        <v/>
      </c>
      <c r="V170" s="26">
        <f>IF($A170="","",IF(OR($B170="",$C170="",$D170="",$E170="",$F170="",$G170="",$H170="",$K170="",$L170="",$M170="",$O170="",$R170=""),"Review: incomplete",IF(COUNTIF($A$5:$A$204,$A170)&gt;1,"Review: duplicate ID",IF(AND($H170="Percentage",$I170=""),"Review: incomplete",IF(AND($H170="Fixed Monthly",$J170=""),"Review: incomplete",IF(AND($H170="First Month Free",OR($I170&lt;&gt;"",$J170&lt;&gt;"")),"Review: discount fields",IF(OR(AND($H170="Percentage",$J170&lt;&gt;""),AND($H170="Fixed Monthly",$I170&lt;&gt;"")),"Review: discount fields",IF(AND($H170="First Month Free",$K170&lt;&gt;1),"Review: discount period",IF(AND($E170&lt;&gt;"",$O170&lt;&gt;"",$O170&lt;$E170),"Review: start date",IF($L170="Pending Review","Review: eligibility",IF(AND($L170="Eligible",$M170&lt;&gt;"Approved"),"Review: approval",IF(AND($L170="Not Eligible",$M170="Approved"),"Review: eligibility conflict",IF(AND($M170="Approved",$N170=""),"Review: approval owner",IF(AND($R170="Active",$T170=""),"Review: set due date",IF(AND($R170="Active",$Q170&lt;&gt;"",TODAY()&gt;=$Q170),"Review: convert to full rate",IF(AND($R170="Active",$T170&lt;&gt;"",TODAY()&gt;$T170),"Review: overdue","OK"))))))))))))))))</f>
        <v/>
      </c>
      <c r="W170" s="19" t="n"/>
    </row>
    <row r="171">
      <c r="A171" s="16" t="n"/>
      <c r="B171" s="16" t="n"/>
      <c r="C171" s="16" t="n"/>
      <c r="D171" s="33" t="n"/>
      <c r="E171" s="34" t="n"/>
      <c r="F171" s="19" t="n"/>
      <c r="G171" s="20" t="n"/>
      <c r="H171" s="16" t="n"/>
      <c r="I171" s="21" t="n"/>
      <c r="J171" s="20" t="n"/>
      <c r="K171" s="22" t="n"/>
      <c r="L171" s="16" t="n"/>
      <c r="M171" s="16" t="n"/>
      <c r="N171" s="16" t="n"/>
      <c r="O171" s="34" t="n"/>
      <c r="P171" s="35">
        <f>IF(OR($A171="",$O171="",$K171=""),"",IFERROR(EDATE($O171,$K171)-1,""))</f>
        <v/>
      </c>
      <c r="Q171" s="35">
        <f>IF($P171="","",IFERROR($P171+1,""))</f>
        <v/>
      </c>
      <c r="R171" s="16" t="n"/>
      <c r="S171" s="11">
        <f>IF($A171="","",IFERROR(IF(OR($G171="",$H171="",$K171=""),"",IF($H171="Percentage",IF($I171="","",MIN($G171*$I171,$G171)*$K171),IF($H171="Fixed Monthly",IF($J171="","",MIN($J171,$G171)*$K171),IF($H171="First Month Free",$G171,"")))),""))</f>
        <v/>
      </c>
      <c r="T171" s="34" t="n"/>
      <c r="U171" s="11">
        <f>IF(OR($A171="",$G171="",$K171="",$S171=""),"",IFERROR(MAX($G171*$K171-$S171,0),""))</f>
        <v/>
      </c>
      <c r="V171" s="24">
        <f>IF($A171="","",IF(OR($B171="",$C171="",$D171="",$E171="",$F171="",$G171="",$H171="",$K171="",$L171="",$M171="",$O171="",$R171=""),"Review: incomplete",IF(COUNTIF($A$5:$A$204,$A171)&gt;1,"Review: duplicate ID",IF(AND($H171="Percentage",$I171=""),"Review: incomplete",IF(AND($H171="Fixed Monthly",$J171=""),"Review: incomplete",IF(AND($H171="First Month Free",OR($I171&lt;&gt;"",$J171&lt;&gt;"")),"Review: discount fields",IF(OR(AND($H171="Percentage",$J171&lt;&gt;""),AND($H171="Fixed Monthly",$I171&lt;&gt;"")),"Review: discount fields",IF(AND($H171="First Month Free",$K171&lt;&gt;1),"Review: discount period",IF(AND($E171&lt;&gt;"",$O171&lt;&gt;"",$O171&lt;$E171),"Review: start date",IF($L171="Pending Review","Review: eligibility",IF(AND($L171="Eligible",$M171&lt;&gt;"Approved"),"Review: approval",IF(AND($L171="Not Eligible",$M171="Approved"),"Review: eligibility conflict",IF(AND($M171="Approved",$N171=""),"Review: approval owner",IF(AND($R171="Active",$T171=""),"Review: set due date",IF(AND($R171="Active",$Q171&lt;&gt;"",TODAY()&gt;=$Q171),"Review: convert to full rate",IF(AND($R171="Active",$T171&lt;&gt;"",TODAY()&gt;$T171),"Review: overdue","OK"))))))))))))))))</f>
        <v/>
      </c>
      <c r="W171" s="19" t="n"/>
    </row>
    <row r="172">
      <c r="A172" s="16" t="n"/>
      <c r="B172" s="16" t="n"/>
      <c r="C172" s="16" t="n"/>
      <c r="D172" s="33" t="n"/>
      <c r="E172" s="34" t="n"/>
      <c r="F172" s="19" t="n"/>
      <c r="G172" s="20" t="n"/>
      <c r="H172" s="16" t="n"/>
      <c r="I172" s="21" t="n"/>
      <c r="J172" s="20" t="n"/>
      <c r="K172" s="22" t="n"/>
      <c r="L172" s="16" t="n"/>
      <c r="M172" s="16" t="n"/>
      <c r="N172" s="16" t="n"/>
      <c r="O172" s="34" t="n"/>
      <c r="P172" s="36">
        <f>IF(OR($A172="",$O172="",$K172=""),"",IFERROR(EDATE($O172,$K172)-1,""))</f>
        <v/>
      </c>
      <c r="Q172" s="36">
        <f>IF($P172="","",IFERROR($P172+1,""))</f>
        <v/>
      </c>
      <c r="R172" s="16" t="n"/>
      <c r="S172" s="14">
        <f>IF($A172="","",IFERROR(IF(OR($G172="",$H172="",$K172=""),"",IF($H172="Percentage",IF($I172="","",MIN($G172*$I172,$G172)*$K172),IF($H172="Fixed Monthly",IF($J172="","",MIN($J172,$G172)*$K172),IF($H172="First Month Free",$G172,"")))),""))</f>
        <v/>
      </c>
      <c r="T172" s="34" t="n"/>
      <c r="U172" s="14">
        <f>IF(OR($A172="",$G172="",$K172="",$S172=""),"",IFERROR(MAX($G172*$K172-$S172,0),""))</f>
        <v/>
      </c>
      <c r="V172" s="26">
        <f>IF($A172="","",IF(OR($B172="",$C172="",$D172="",$E172="",$F172="",$G172="",$H172="",$K172="",$L172="",$M172="",$O172="",$R172=""),"Review: incomplete",IF(COUNTIF($A$5:$A$204,$A172)&gt;1,"Review: duplicate ID",IF(AND($H172="Percentage",$I172=""),"Review: incomplete",IF(AND($H172="Fixed Monthly",$J172=""),"Review: incomplete",IF(AND($H172="First Month Free",OR($I172&lt;&gt;"",$J172&lt;&gt;"")),"Review: discount fields",IF(OR(AND($H172="Percentage",$J172&lt;&gt;""),AND($H172="Fixed Monthly",$I172&lt;&gt;"")),"Review: discount fields",IF(AND($H172="First Month Free",$K172&lt;&gt;1),"Review: discount period",IF(AND($E172&lt;&gt;"",$O172&lt;&gt;"",$O172&lt;$E172),"Review: start date",IF($L172="Pending Review","Review: eligibility",IF(AND($L172="Eligible",$M172&lt;&gt;"Approved"),"Review: approval",IF(AND($L172="Not Eligible",$M172="Approved"),"Review: eligibility conflict",IF(AND($M172="Approved",$N172=""),"Review: approval owner",IF(AND($R172="Active",$T172=""),"Review: set due date",IF(AND($R172="Active",$Q172&lt;&gt;"",TODAY()&gt;=$Q172),"Review: convert to full rate",IF(AND($R172="Active",$T172&lt;&gt;"",TODAY()&gt;$T172),"Review: overdue","OK"))))))))))))))))</f>
        <v/>
      </c>
      <c r="W172" s="19" t="n"/>
    </row>
    <row r="173">
      <c r="A173" s="16" t="n"/>
      <c r="B173" s="16" t="n"/>
      <c r="C173" s="16" t="n"/>
      <c r="D173" s="33" t="n"/>
      <c r="E173" s="34" t="n"/>
      <c r="F173" s="19" t="n"/>
      <c r="G173" s="20" t="n"/>
      <c r="H173" s="16" t="n"/>
      <c r="I173" s="21" t="n"/>
      <c r="J173" s="20" t="n"/>
      <c r="K173" s="22" t="n"/>
      <c r="L173" s="16" t="n"/>
      <c r="M173" s="16" t="n"/>
      <c r="N173" s="16" t="n"/>
      <c r="O173" s="34" t="n"/>
      <c r="P173" s="35">
        <f>IF(OR($A173="",$O173="",$K173=""),"",IFERROR(EDATE($O173,$K173)-1,""))</f>
        <v/>
      </c>
      <c r="Q173" s="35">
        <f>IF($P173="","",IFERROR($P173+1,""))</f>
        <v/>
      </c>
      <c r="R173" s="16" t="n"/>
      <c r="S173" s="11">
        <f>IF($A173="","",IFERROR(IF(OR($G173="",$H173="",$K173=""),"",IF($H173="Percentage",IF($I173="","",MIN($G173*$I173,$G173)*$K173),IF($H173="Fixed Monthly",IF($J173="","",MIN($J173,$G173)*$K173),IF($H173="First Month Free",$G173,"")))),""))</f>
        <v/>
      </c>
      <c r="T173" s="34" t="n"/>
      <c r="U173" s="11">
        <f>IF(OR($A173="",$G173="",$K173="",$S173=""),"",IFERROR(MAX($G173*$K173-$S173,0),""))</f>
        <v/>
      </c>
      <c r="V173" s="24">
        <f>IF($A173="","",IF(OR($B173="",$C173="",$D173="",$E173="",$F173="",$G173="",$H173="",$K173="",$L173="",$M173="",$O173="",$R173=""),"Review: incomplete",IF(COUNTIF($A$5:$A$204,$A173)&gt;1,"Review: duplicate ID",IF(AND($H173="Percentage",$I173=""),"Review: incomplete",IF(AND($H173="Fixed Monthly",$J173=""),"Review: incomplete",IF(AND($H173="First Month Free",OR($I173&lt;&gt;"",$J173&lt;&gt;"")),"Review: discount fields",IF(OR(AND($H173="Percentage",$J173&lt;&gt;""),AND($H173="Fixed Monthly",$I173&lt;&gt;"")),"Review: discount fields",IF(AND($H173="First Month Free",$K173&lt;&gt;1),"Review: discount period",IF(AND($E173&lt;&gt;"",$O173&lt;&gt;"",$O173&lt;$E173),"Review: start date",IF($L173="Pending Review","Review: eligibility",IF(AND($L173="Eligible",$M173&lt;&gt;"Approved"),"Review: approval",IF(AND($L173="Not Eligible",$M173="Approved"),"Review: eligibility conflict",IF(AND($M173="Approved",$N173=""),"Review: approval owner",IF(AND($R173="Active",$T173=""),"Review: set due date",IF(AND($R173="Active",$Q173&lt;&gt;"",TODAY()&gt;=$Q173),"Review: convert to full rate",IF(AND($R173="Active",$T173&lt;&gt;"",TODAY()&gt;$T173),"Review: overdue","OK"))))))))))))))))</f>
        <v/>
      </c>
      <c r="W173" s="19" t="n"/>
    </row>
    <row r="174">
      <c r="A174" s="16" t="n"/>
      <c r="B174" s="16" t="n"/>
      <c r="C174" s="16" t="n"/>
      <c r="D174" s="33" t="n"/>
      <c r="E174" s="34" t="n"/>
      <c r="F174" s="19" t="n"/>
      <c r="G174" s="20" t="n"/>
      <c r="H174" s="16" t="n"/>
      <c r="I174" s="21" t="n"/>
      <c r="J174" s="20" t="n"/>
      <c r="K174" s="22" t="n"/>
      <c r="L174" s="16" t="n"/>
      <c r="M174" s="16" t="n"/>
      <c r="N174" s="16" t="n"/>
      <c r="O174" s="34" t="n"/>
      <c r="P174" s="36">
        <f>IF(OR($A174="",$O174="",$K174=""),"",IFERROR(EDATE($O174,$K174)-1,""))</f>
        <v/>
      </c>
      <c r="Q174" s="36">
        <f>IF($P174="","",IFERROR($P174+1,""))</f>
        <v/>
      </c>
      <c r="R174" s="16" t="n"/>
      <c r="S174" s="14">
        <f>IF($A174="","",IFERROR(IF(OR($G174="",$H174="",$K174=""),"",IF($H174="Percentage",IF($I174="","",MIN($G174*$I174,$G174)*$K174),IF($H174="Fixed Monthly",IF($J174="","",MIN($J174,$G174)*$K174),IF($H174="First Month Free",$G174,"")))),""))</f>
        <v/>
      </c>
      <c r="T174" s="34" t="n"/>
      <c r="U174" s="14">
        <f>IF(OR($A174="",$G174="",$K174="",$S174=""),"",IFERROR(MAX($G174*$K174-$S174,0),""))</f>
        <v/>
      </c>
      <c r="V174" s="26">
        <f>IF($A174="","",IF(OR($B174="",$C174="",$D174="",$E174="",$F174="",$G174="",$H174="",$K174="",$L174="",$M174="",$O174="",$R174=""),"Review: incomplete",IF(COUNTIF($A$5:$A$204,$A174)&gt;1,"Review: duplicate ID",IF(AND($H174="Percentage",$I174=""),"Review: incomplete",IF(AND($H174="Fixed Monthly",$J174=""),"Review: incomplete",IF(AND($H174="First Month Free",OR($I174&lt;&gt;"",$J174&lt;&gt;"")),"Review: discount fields",IF(OR(AND($H174="Percentage",$J174&lt;&gt;""),AND($H174="Fixed Monthly",$I174&lt;&gt;"")),"Review: discount fields",IF(AND($H174="First Month Free",$K174&lt;&gt;1),"Review: discount period",IF(AND($E174&lt;&gt;"",$O174&lt;&gt;"",$O174&lt;$E174),"Review: start date",IF($L174="Pending Review","Review: eligibility",IF(AND($L174="Eligible",$M174&lt;&gt;"Approved"),"Review: approval",IF(AND($L174="Not Eligible",$M174="Approved"),"Review: eligibility conflict",IF(AND($M174="Approved",$N174=""),"Review: approval owner",IF(AND($R174="Active",$T174=""),"Review: set due date",IF(AND($R174="Active",$Q174&lt;&gt;"",TODAY()&gt;=$Q174),"Review: convert to full rate",IF(AND($R174="Active",$T174&lt;&gt;"",TODAY()&gt;$T174),"Review: overdue","OK"))))))))))))))))</f>
        <v/>
      </c>
      <c r="W174" s="19" t="n"/>
    </row>
    <row r="175">
      <c r="A175" s="16" t="n"/>
      <c r="B175" s="16" t="n"/>
      <c r="C175" s="16" t="n"/>
      <c r="D175" s="33" t="n"/>
      <c r="E175" s="34" t="n"/>
      <c r="F175" s="19" t="n"/>
      <c r="G175" s="20" t="n"/>
      <c r="H175" s="16" t="n"/>
      <c r="I175" s="21" t="n"/>
      <c r="J175" s="20" t="n"/>
      <c r="K175" s="22" t="n"/>
      <c r="L175" s="16" t="n"/>
      <c r="M175" s="16" t="n"/>
      <c r="N175" s="16" t="n"/>
      <c r="O175" s="34" t="n"/>
      <c r="P175" s="35">
        <f>IF(OR($A175="",$O175="",$K175=""),"",IFERROR(EDATE($O175,$K175)-1,""))</f>
        <v/>
      </c>
      <c r="Q175" s="35">
        <f>IF($P175="","",IFERROR($P175+1,""))</f>
        <v/>
      </c>
      <c r="R175" s="16" t="n"/>
      <c r="S175" s="11">
        <f>IF($A175="","",IFERROR(IF(OR($G175="",$H175="",$K175=""),"",IF($H175="Percentage",IF($I175="","",MIN($G175*$I175,$G175)*$K175),IF($H175="Fixed Monthly",IF($J175="","",MIN($J175,$G175)*$K175),IF($H175="First Month Free",$G175,"")))),""))</f>
        <v/>
      </c>
      <c r="T175" s="34" t="n"/>
      <c r="U175" s="11">
        <f>IF(OR($A175="",$G175="",$K175="",$S175=""),"",IFERROR(MAX($G175*$K175-$S175,0),""))</f>
        <v/>
      </c>
      <c r="V175" s="24">
        <f>IF($A175="","",IF(OR($B175="",$C175="",$D175="",$E175="",$F175="",$G175="",$H175="",$K175="",$L175="",$M175="",$O175="",$R175=""),"Review: incomplete",IF(COUNTIF($A$5:$A$204,$A175)&gt;1,"Review: duplicate ID",IF(AND($H175="Percentage",$I175=""),"Review: incomplete",IF(AND($H175="Fixed Monthly",$J175=""),"Review: incomplete",IF(AND($H175="First Month Free",OR($I175&lt;&gt;"",$J175&lt;&gt;"")),"Review: discount fields",IF(OR(AND($H175="Percentage",$J175&lt;&gt;""),AND($H175="Fixed Monthly",$I175&lt;&gt;"")),"Review: discount fields",IF(AND($H175="First Month Free",$K175&lt;&gt;1),"Review: discount period",IF(AND($E175&lt;&gt;"",$O175&lt;&gt;"",$O175&lt;$E175),"Review: start date",IF($L175="Pending Review","Review: eligibility",IF(AND($L175="Eligible",$M175&lt;&gt;"Approved"),"Review: approval",IF(AND($L175="Not Eligible",$M175="Approved"),"Review: eligibility conflict",IF(AND($M175="Approved",$N175=""),"Review: approval owner",IF(AND($R175="Active",$T175=""),"Review: set due date",IF(AND($R175="Active",$Q175&lt;&gt;"",TODAY()&gt;=$Q175),"Review: convert to full rate",IF(AND($R175="Active",$T175&lt;&gt;"",TODAY()&gt;$T175),"Review: overdue","OK"))))))))))))))))</f>
        <v/>
      </c>
      <c r="W175" s="19" t="n"/>
    </row>
    <row r="176">
      <c r="A176" s="16" t="n"/>
      <c r="B176" s="16" t="n"/>
      <c r="C176" s="16" t="n"/>
      <c r="D176" s="33" t="n"/>
      <c r="E176" s="34" t="n"/>
      <c r="F176" s="19" t="n"/>
      <c r="G176" s="20" t="n"/>
      <c r="H176" s="16" t="n"/>
      <c r="I176" s="21" t="n"/>
      <c r="J176" s="20" t="n"/>
      <c r="K176" s="22" t="n"/>
      <c r="L176" s="16" t="n"/>
      <c r="M176" s="16" t="n"/>
      <c r="N176" s="16" t="n"/>
      <c r="O176" s="34" t="n"/>
      <c r="P176" s="36">
        <f>IF(OR($A176="",$O176="",$K176=""),"",IFERROR(EDATE($O176,$K176)-1,""))</f>
        <v/>
      </c>
      <c r="Q176" s="36">
        <f>IF($P176="","",IFERROR($P176+1,""))</f>
        <v/>
      </c>
      <c r="R176" s="16" t="n"/>
      <c r="S176" s="14">
        <f>IF($A176="","",IFERROR(IF(OR($G176="",$H176="",$K176=""),"",IF($H176="Percentage",IF($I176="","",MIN($G176*$I176,$G176)*$K176),IF($H176="Fixed Monthly",IF($J176="","",MIN($J176,$G176)*$K176),IF($H176="First Month Free",$G176,"")))),""))</f>
        <v/>
      </c>
      <c r="T176" s="34" t="n"/>
      <c r="U176" s="14">
        <f>IF(OR($A176="",$G176="",$K176="",$S176=""),"",IFERROR(MAX($G176*$K176-$S176,0),""))</f>
        <v/>
      </c>
      <c r="V176" s="26">
        <f>IF($A176="","",IF(OR($B176="",$C176="",$D176="",$E176="",$F176="",$G176="",$H176="",$K176="",$L176="",$M176="",$O176="",$R176=""),"Review: incomplete",IF(COUNTIF($A$5:$A$204,$A176)&gt;1,"Review: duplicate ID",IF(AND($H176="Percentage",$I176=""),"Review: incomplete",IF(AND($H176="Fixed Monthly",$J176=""),"Review: incomplete",IF(AND($H176="First Month Free",OR($I176&lt;&gt;"",$J176&lt;&gt;"")),"Review: discount fields",IF(OR(AND($H176="Percentage",$J176&lt;&gt;""),AND($H176="Fixed Monthly",$I176&lt;&gt;"")),"Review: discount fields",IF(AND($H176="First Month Free",$K176&lt;&gt;1),"Review: discount period",IF(AND($E176&lt;&gt;"",$O176&lt;&gt;"",$O176&lt;$E176),"Review: start date",IF($L176="Pending Review","Review: eligibility",IF(AND($L176="Eligible",$M176&lt;&gt;"Approved"),"Review: approval",IF(AND($L176="Not Eligible",$M176="Approved"),"Review: eligibility conflict",IF(AND($M176="Approved",$N176=""),"Review: approval owner",IF(AND($R176="Active",$T176=""),"Review: set due date",IF(AND($R176="Active",$Q176&lt;&gt;"",TODAY()&gt;=$Q176),"Review: convert to full rate",IF(AND($R176="Active",$T176&lt;&gt;"",TODAY()&gt;$T176),"Review: overdue","OK"))))))))))))))))</f>
        <v/>
      </c>
      <c r="W176" s="19" t="n"/>
    </row>
    <row r="177">
      <c r="A177" s="16" t="n"/>
      <c r="B177" s="16" t="n"/>
      <c r="C177" s="16" t="n"/>
      <c r="D177" s="33" t="n"/>
      <c r="E177" s="34" t="n"/>
      <c r="F177" s="19" t="n"/>
      <c r="G177" s="20" t="n"/>
      <c r="H177" s="16" t="n"/>
      <c r="I177" s="21" t="n"/>
      <c r="J177" s="20" t="n"/>
      <c r="K177" s="22" t="n"/>
      <c r="L177" s="16" t="n"/>
      <c r="M177" s="16" t="n"/>
      <c r="N177" s="16" t="n"/>
      <c r="O177" s="34" t="n"/>
      <c r="P177" s="35">
        <f>IF(OR($A177="",$O177="",$K177=""),"",IFERROR(EDATE($O177,$K177)-1,""))</f>
        <v/>
      </c>
      <c r="Q177" s="35">
        <f>IF($P177="","",IFERROR($P177+1,""))</f>
        <v/>
      </c>
      <c r="R177" s="16" t="n"/>
      <c r="S177" s="11">
        <f>IF($A177="","",IFERROR(IF(OR($G177="",$H177="",$K177=""),"",IF($H177="Percentage",IF($I177="","",MIN($G177*$I177,$G177)*$K177),IF($H177="Fixed Monthly",IF($J177="","",MIN($J177,$G177)*$K177),IF($H177="First Month Free",$G177,"")))),""))</f>
        <v/>
      </c>
      <c r="T177" s="34" t="n"/>
      <c r="U177" s="11">
        <f>IF(OR($A177="",$G177="",$K177="",$S177=""),"",IFERROR(MAX($G177*$K177-$S177,0),""))</f>
        <v/>
      </c>
      <c r="V177" s="24">
        <f>IF($A177="","",IF(OR($B177="",$C177="",$D177="",$E177="",$F177="",$G177="",$H177="",$K177="",$L177="",$M177="",$O177="",$R177=""),"Review: incomplete",IF(COUNTIF($A$5:$A$204,$A177)&gt;1,"Review: duplicate ID",IF(AND($H177="Percentage",$I177=""),"Review: incomplete",IF(AND($H177="Fixed Monthly",$J177=""),"Review: incomplete",IF(AND($H177="First Month Free",OR($I177&lt;&gt;"",$J177&lt;&gt;"")),"Review: discount fields",IF(OR(AND($H177="Percentage",$J177&lt;&gt;""),AND($H177="Fixed Monthly",$I177&lt;&gt;"")),"Review: discount fields",IF(AND($H177="First Month Free",$K177&lt;&gt;1),"Review: discount period",IF(AND($E177&lt;&gt;"",$O177&lt;&gt;"",$O177&lt;$E177),"Review: start date",IF($L177="Pending Review","Review: eligibility",IF(AND($L177="Eligible",$M177&lt;&gt;"Approved"),"Review: approval",IF(AND($L177="Not Eligible",$M177="Approved"),"Review: eligibility conflict",IF(AND($M177="Approved",$N177=""),"Review: approval owner",IF(AND($R177="Active",$T177=""),"Review: set due date",IF(AND($R177="Active",$Q177&lt;&gt;"",TODAY()&gt;=$Q177),"Review: convert to full rate",IF(AND($R177="Active",$T177&lt;&gt;"",TODAY()&gt;$T177),"Review: overdue","OK"))))))))))))))))</f>
        <v/>
      </c>
      <c r="W177" s="19" t="n"/>
    </row>
    <row r="178">
      <c r="A178" s="16" t="n"/>
      <c r="B178" s="16" t="n"/>
      <c r="C178" s="16" t="n"/>
      <c r="D178" s="33" t="n"/>
      <c r="E178" s="34" t="n"/>
      <c r="F178" s="19" t="n"/>
      <c r="G178" s="20" t="n"/>
      <c r="H178" s="16" t="n"/>
      <c r="I178" s="21" t="n"/>
      <c r="J178" s="20" t="n"/>
      <c r="K178" s="22" t="n"/>
      <c r="L178" s="16" t="n"/>
      <c r="M178" s="16" t="n"/>
      <c r="N178" s="16" t="n"/>
      <c r="O178" s="34" t="n"/>
      <c r="P178" s="36">
        <f>IF(OR($A178="",$O178="",$K178=""),"",IFERROR(EDATE($O178,$K178)-1,""))</f>
        <v/>
      </c>
      <c r="Q178" s="36">
        <f>IF($P178="","",IFERROR($P178+1,""))</f>
        <v/>
      </c>
      <c r="R178" s="16" t="n"/>
      <c r="S178" s="14">
        <f>IF($A178="","",IFERROR(IF(OR($G178="",$H178="",$K178=""),"",IF($H178="Percentage",IF($I178="","",MIN($G178*$I178,$G178)*$K178),IF($H178="Fixed Monthly",IF($J178="","",MIN($J178,$G178)*$K178),IF($H178="First Month Free",$G178,"")))),""))</f>
        <v/>
      </c>
      <c r="T178" s="34" t="n"/>
      <c r="U178" s="14">
        <f>IF(OR($A178="",$G178="",$K178="",$S178=""),"",IFERROR(MAX($G178*$K178-$S178,0),""))</f>
        <v/>
      </c>
      <c r="V178" s="26">
        <f>IF($A178="","",IF(OR($B178="",$C178="",$D178="",$E178="",$F178="",$G178="",$H178="",$K178="",$L178="",$M178="",$O178="",$R178=""),"Review: incomplete",IF(COUNTIF($A$5:$A$204,$A178)&gt;1,"Review: duplicate ID",IF(AND($H178="Percentage",$I178=""),"Review: incomplete",IF(AND($H178="Fixed Monthly",$J178=""),"Review: incomplete",IF(AND($H178="First Month Free",OR($I178&lt;&gt;"",$J178&lt;&gt;"")),"Review: discount fields",IF(OR(AND($H178="Percentage",$J178&lt;&gt;""),AND($H178="Fixed Monthly",$I178&lt;&gt;"")),"Review: discount fields",IF(AND($H178="First Month Free",$K178&lt;&gt;1),"Review: discount period",IF(AND($E178&lt;&gt;"",$O178&lt;&gt;"",$O178&lt;$E178),"Review: start date",IF($L178="Pending Review","Review: eligibility",IF(AND($L178="Eligible",$M178&lt;&gt;"Approved"),"Review: approval",IF(AND($L178="Not Eligible",$M178="Approved"),"Review: eligibility conflict",IF(AND($M178="Approved",$N178=""),"Review: approval owner",IF(AND($R178="Active",$T178=""),"Review: set due date",IF(AND($R178="Active",$Q178&lt;&gt;"",TODAY()&gt;=$Q178),"Review: convert to full rate",IF(AND($R178="Active",$T178&lt;&gt;"",TODAY()&gt;$T178),"Review: overdue","OK"))))))))))))))))</f>
        <v/>
      </c>
      <c r="W178" s="19" t="n"/>
    </row>
    <row r="179">
      <c r="A179" s="16" t="n"/>
      <c r="B179" s="16" t="n"/>
      <c r="C179" s="16" t="n"/>
      <c r="D179" s="33" t="n"/>
      <c r="E179" s="34" t="n"/>
      <c r="F179" s="19" t="n"/>
      <c r="G179" s="20" t="n"/>
      <c r="H179" s="16" t="n"/>
      <c r="I179" s="21" t="n"/>
      <c r="J179" s="20" t="n"/>
      <c r="K179" s="22" t="n"/>
      <c r="L179" s="16" t="n"/>
      <c r="M179" s="16" t="n"/>
      <c r="N179" s="16" t="n"/>
      <c r="O179" s="34" t="n"/>
      <c r="P179" s="35">
        <f>IF(OR($A179="",$O179="",$K179=""),"",IFERROR(EDATE($O179,$K179)-1,""))</f>
        <v/>
      </c>
      <c r="Q179" s="35">
        <f>IF($P179="","",IFERROR($P179+1,""))</f>
        <v/>
      </c>
      <c r="R179" s="16" t="n"/>
      <c r="S179" s="11">
        <f>IF($A179="","",IFERROR(IF(OR($G179="",$H179="",$K179=""),"",IF($H179="Percentage",IF($I179="","",MIN($G179*$I179,$G179)*$K179),IF($H179="Fixed Monthly",IF($J179="","",MIN($J179,$G179)*$K179),IF($H179="First Month Free",$G179,"")))),""))</f>
        <v/>
      </c>
      <c r="T179" s="34" t="n"/>
      <c r="U179" s="11">
        <f>IF(OR($A179="",$G179="",$K179="",$S179=""),"",IFERROR(MAX($G179*$K179-$S179,0),""))</f>
        <v/>
      </c>
      <c r="V179" s="24">
        <f>IF($A179="","",IF(OR($B179="",$C179="",$D179="",$E179="",$F179="",$G179="",$H179="",$K179="",$L179="",$M179="",$O179="",$R179=""),"Review: incomplete",IF(COUNTIF($A$5:$A$204,$A179)&gt;1,"Review: duplicate ID",IF(AND($H179="Percentage",$I179=""),"Review: incomplete",IF(AND($H179="Fixed Monthly",$J179=""),"Review: incomplete",IF(AND($H179="First Month Free",OR($I179&lt;&gt;"",$J179&lt;&gt;"")),"Review: discount fields",IF(OR(AND($H179="Percentage",$J179&lt;&gt;""),AND($H179="Fixed Monthly",$I179&lt;&gt;"")),"Review: discount fields",IF(AND($H179="First Month Free",$K179&lt;&gt;1),"Review: discount period",IF(AND($E179&lt;&gt;"",$O179&lt;&gt;"",$O179&lt;$E179),"Review: start date",IF($L179="Pending Review","Review: eligibility",IF(AND($L179="Eligible",$M179&lt;&gt;"Approved"),"Review: approval",IF(AND($L179="Not Eligible",$M179="Approved"),"Review: eligibility conflict",IF(AND($M179="Approved",$N179=""),"Review: approval owner",IF(AND($R179="Active",$T179=""),"Review: set due date",IF(AND($R179="Active",$Q179&lt;&gt;"",TODAY()&gt;=$Q179),"Review: convert to full rate",IF(AND($R179="Active",$T179&lt;&gt;"",TODAY()&gt;$T179),"Review: overdue","OK"))))))))))))))))</f>
        <v/>
      </c>
      <c r="W179" s="19" t="n"/>
    </row>
    <row r="180">
      <c r="A180" s="16" t="n"/>
      <c r="B180" s="16" t="n"/>
      <c r="C180" s="16" t="n"/>
      <c r="D180" s="33" t="n"/>
      <c r="E180" s="34" t="n"/>
      <c r="F180" s="19" t="n"/>
      <c r="G180" s="20" t="n"/>
      <c r="H180" s="16" t="n"/>
      <c r="I180" s="21" t="n"/>
      <c r="J180" s="20" t="n"/>
      <c r="K180" s="22" t="n"/>
      <c r="L180" s="16" t="n"/>
      <c r="M180" s="16" t="n"/>
      <c r="N180" s="16" t="n"/>
      <c r="O180" s="34" t="n"/>
      <c r="P180" s="36">
        <f>IF(OR($A180="",$O180="",$K180=""),"",IFERROR(EDATE($O180,$K180)-1,""))</f>
        <v/>
      </c>
      <c r="Q180" s="36">
        <f>IF($P180="","",IFERROR($P180+1,""))</f>
        <v/>
      </c>
      <c r="R180" s="16" t="n"/>
      <c r="S180" s="14">
        <f>IF($A180="","",IFERROR(IF(OR($G180="",$H180="",$K180=""),"",IF($H180="Percentage",IF($I180="","",MIN($G180*$I180,$G180)*$K180),IF($H180="Fixed Monthly",IF($J180="","",MIN($J180,$G180)*$K180),IF($H180="First Month Free",$G180,"")))),""))</f>
        <v/>
      </c>
      <c r="T180" s="34" t="n"/>
      <c r="U180" s="14">
        <f>IF(OR($A180="",$G180="",$K180="",$S180=""),"",IFERROR(MAX($G180*$K180-$S180,0),""))</f>
        <v/>
      </c>
      <c r="V180" s="26">
        <f>IF($A180="","",IF(OR($B180="",$C180="",$D180="",$E180="",$F180="",$G180="",$H180="",$K180="",$L180="",$M180="",$O180="",$R180=""),"Review: incomplete",IF(COUNTIF($A$5:$A$204,$A180)&gt;1,"Review: duplicate ID",IF(AND($H180="Percentage",$I180=""),"Review: incomplete",IF(AND($H180="Fixed Monthly",$J180=""),"Review: incomplete",IF(AND($H180="First Month Free",OR($I180&lt;&gt;"",$J180&lt;&gt;"")),"Review: discount fields",IF(OR(AND($H180="Percentage",$J180&lt;&gt;""),AND($H180="Fixed Monthly",$I180&lt;&gt;"")),"Review: discount fields",IF(AND($H180="First Month Free",$K180&lt;&gt;1),"Review: discount period",IF(AND($E180&lt;&gt;"",$O180&lt;&gt;"",$O180&lt;$E180),"Review: start date",IF($L180="Pending Review","Review: eligibility",IF(AND($L180="Eligible",$M180&lt;&gt;"Approved"),"Review: approval",IF(AND($L180="Not Eligible",$M180="Approved"),"Review: eligibility conflict",IF(AND($M180="Approved",$N180=""),"Review: approval owner",IF(AND($R180="Active",$T180=""),"Review: set due date",IF(AND($R180="Active",$Q180&lt;&gt;"",TODAY()&gt;=$Q180),"Review: convert to full rate",IF(AND($R180="Active",$T180&lt;&gt;"",TODAY()&gt;$T180),"Review: overdue","OK"))))))))))))))))</f>
        <v/>
      </c>
      <c r="W180" s="19" t="n"/>
    </row>
    <row r="181">
      <c r="A181" s="16" t="n"/>
      <c r="B181" s="16" t="n"/>
      <c r="C181" s="16" t="n"/>
      <c r="D181" s="33" t="n"/>
      <c r="E181" s="34" t="n"/>
      <c r="F181" s="19" t="n"/>
      <c r="G181" s="20" t="n"/>
      <c r="H181" s="16" t="n"/>
      <c r="I181" s="21" t="n"/>
      <c r="J181" s="20" t="n"/>
      <c r="K181" s="22" t="n"/>
      <c r="L181" s="16" t="n"/>
      <c r="M181" s="16" t="n"/>
      <c r="N181" s="16" t="n"/>
      <c r="O181" s="34" t="n"/>
      <c r="P181" s="35">
        <f>IF(OR($A181="",$O181="",$K181=""),"",IFERROR(EDATE($O181,$K181)-1,""))</f>
        <v/>
      </c>
      <c r="Q181" s="35">
        <f>IF($P181="","",IFERROR($P181+1,""))</f>
        <v/>
      </c>
      <c r="R181" s="16" t="n"/>
      <c r="S181" s="11">
        <f>IF($A181="","",IFERROR(IF(OR($G181="",$H181="",$K181=""),"",IF($H181="Percentage",IF($I181="","",MIN($G181*$I181,$G181)*$K181),IF($H181="Fixed Monthly",IF($J181="","",MIN($J181,$G181)*$K181),IF($H181="First Month Free",$G181,"")))),""))</f>
        <v/>
      </c>
      <c r="T181" s="34" t="n"/>
      <c r="U181" s="11">
        <f>IF(OR($A181="",$G181="",$K181="",$S181=""),"",IFERROR(MAX($G181*$K181-$S181,0),""))</f>
        <v/>
      </c>
      <c r="V181" s="24">
        <f>IF($A181="","",IF(OR($B181="",$C181="",$D181="",$E181="",$F181="",$G181="",$H181="",$K181="",$L181="",$M181="",$O181="",$R181=""),"Review: incomplete",IF(COUNTIF($A$5:$A$204,$A181)&gt;1,"Review: duplicate ID",IF(AND($H181="Percentage",$I181=""),"Review: incomplete",IF(AND($H181="Fixed Monthly",$J181=""),"Review: incomplete",IF(AND($H181="First Month Free",OR($I181&lt;&gt;"",$J181&lt;&gt;"")),"Review: discount fields",IF(OR(AND($H181="Percentage",$J181&lt;&gt;""),AND($H181="Fixed Monthly",$I181&lt;&gt;"")),"Review: discount fields",IF(AND($H181="First Month Free",$K181&lt;&gt;1),"Review: discount period",IF(AND($E181&lt;&gt;"",$O181&lt;&gt;"",$O181&lt;$E181),"Review: start date",IF($L181="Pending Review","Review: eligibility",IF(AND($L181="Eligible",$M181&lt;&gt;"Approved"),"Review: approval",IF(AND($L181="Not Eligible",$M181="Approved"),"Review: eligibility conflict",IF(AND($M181="Approved",$N181=""),"Review: approval owner",IF(AND($R181="Active",$T181=""),"Review: set due date",IF(AND($R181="Active",$Q181&lt;&gt;"",TODAY()&gt;=$Q181),"Review: convert to full rate",IF(AND($R181="Active",$T181&lt;&gt;"",TODAY()&gt;$T181),"Review: overdue","OK"))))))))))))))))</f>
        <v/>
      </c>
      <c r="W181" s="19" t="n"/>
    </row>
    <row r="182">
      <c r="A182" s="16" t="n"/>
      <c r="B182" s="16" t="n"/>
      <c r="C182" s="16" t="n"/>
      <c r="D182" s="33" t="n"/>
      <c r="E182" s="34" t="n"/>
      <c r="F182" s="19" t="n"/>
      <c r="G182" s="20" t="n"/>
      <c r="H182" s="16" t="n"/>
      <c r="I182" s="21" t="n"/>
      <c r="J182" s="20" t="n"/>
      <c r="K182" s="22" t="n"/>
      <c r="L182" s="16" t="n"/>
      <c r="M182" s="16" t="n"/>
      <c r="N182" s="16" t="n"/>
      <c r="O182" s="34" t="n"/>
      <c r="P182" s="36">
        <f>IF(OR($A182="",$O182="",$K182=""),"",IFERROR(EDATE($O182,$K182)-1,""))</f>
        <v/>
      </c>
      <c r="Q182" s="36">
        <f>IF($P182="","",IFERROR($P182+1,""))</f>
        <v/>
      </c>
      <c r="R182" s="16" t="n"/>
      <c r="S182" s="14">
        <f>IF($A182="","",IFERROR(IF(OR($G182="",$H182="",$K182=""),"",IF($H182="Percentage",IF($I182="","",MIN($G182*$I182,$G182)*$K182),IF($H182="Fixed Monthly",IF($J182="","",MIN($J182,$G182)*$K182),IF($H182="First Month Free",$G182,"")))),""))</f>
        <v/>
      </c>
      <c r="T182" s="34" t="n"/>
      <c r="U182" s="14">
        <f>IF(OR($A182="",$G182="",$K182="",$S182=""),"",IFERROR(MAX($G182*$K182-$S182,0),""))</f>
        <v/>
      </c>
      <c r="V182" s="26">
        <f>IF($A182="","",IF(OR($B182="",$C182="",$D182="",$E182="",$F182="",$G182="",$H182="",$K182="",$L182="",$M182="",$O182="",$R182=""),"Review: incomplete",IF(COUNTIF($A$5:$A$204,$A182)&gt;1,"Review: duplicate ID",IF(AND($H182="Percentage",$I182=""),"Review: incomplete",IF(AND($H182="Fixed Monthly",$J182=""),"Review: incomplete",IF(AND($H182="First Month Free",OR($I182&lt;&gt;"",$J182&lt;&gt;"")),"Review: discount fields",IF(OR(AND($H182="Percentage",$J182&lt;&gt;""),AND($H182="Fixed Monthly",$I182&lt;&gt;"")),"Review: discount fields",IF(AND($H182="First Month Free",$K182&lt;&gt;1),"Review: discount period",IF(AND($E182&lt;&gt;"",$O182&lt;&gt;"",$O182&lt;$E182),"Review: start date",IF($L182="Pending Review","Review: eligibility",IF(AND($L182="Eligible",$M182&lt;&gt;"Approved"),"Review: approval",IF(AND($L182="Not Eligible",$M182="Approved"),"Review: eligibility conflict",IF(AND($M182="Approved",$N182=""),"Review: approval owner",IF(AND($R182="Active",$T182=""),"Review: set due date",IF(AND($R182="Active",$Q182&lt;&gt;"",TODAY()&gt;=$Q182),"Review: convert to full rate",IF(AND($R182="Active",$T182&lt;&gt;"",TODAY()&gt;$T182),"Review: overdue","OK"))))))))))))))))</f>
        <v/>
      </c>
      <c r="W182" s="19" t="n"/>
    </row>
    <row r="183">
      <c r="A183" s="16" t="n"/>
      <c r="B183" s="16" t="n"/>
      <c r="C183" s="16" t="n"/>
      <c r="D183" s="33" t="n"/>
      <c r="E183" s="34" t="n"/>
      <c r="F183" s="19" t="n"/>
      <c r="G183" s="20" t="n"/>
      <c r="H183" s="16" t="n"/>
      <c r="I183" s="21" t="n"/>
      <c r="J183" s="20" t="n"/>
      <c r="K183" s="22" t="n"/>
      <c r="L183" s="16" t="n"/>
      <c r="M183" s="16" t="n"/>
      <c r="N183" s="16" t="n"/>
      <c r="O183" s="34" t="n"/>
      <c r="P183" s="35">
        <f>IF(OR($A183="",$O183="",$K183=""),"",IFERROR(EDATE($O183,$K183)-1,""))</f>
        <v/>
      </c>
      <c r="Q183" s="35">
        <f>IF($P183="","",IFERROR($P183+1,""))</f>
        <v/>
      </c>
      <c r="R183" s="16" t="n"/>
      <c r="S183" s="11">
        <f>IF($A183="","",IFERROR(IF(OR($G183="",$H183="",$K183=""),"",IF($H183="Percentage",IF($I183="","",MIN($G183*$I183,$G183)*$K183),IF($H183="Fixed Monthly",IF($J183="","",MIN($J183,$G183)*$K183),IF($H183="First Month Free",$G183,"")))),""))</f>
        <v/>
      </c>
      <c r="T183" s="34" t="n"/>
      <c r="U183" s="11">
        <f>IF(OR($A183="",$G183="",$K183="",$S183=""),"",IFERROR(MAX($G183*$K183-$S183,0),""))</f>
        <v/>
      </c>
      <c r="V183" s="24">
        <f>IF($A183="","",IF(OR($B183="",$C183="",$D183="",$E183="",$F183="",$G183="",$H183="",$K183="",$L183="",$M183="",$O183="",$R183=""),"Review: incomplete",IF(COUNTIF($A$5:$A$204,$A183)&gt;1,"Review: duplicate ID",IF(AND($H183="Percentage",$I183=""),"Review: incomplete",IF(AND($H183="Fixed Monthly",$J183=""),"Review: incomplete",IF(AND($H183="First Month Free",OR($I183&lt;&gt;"",$J183&lt;&gt;"")),"Review: discount fields",IF(OR(AND($H183="Percentage",$J183&lt;&gt;""),AND($H183="Fixed Monthly",$I183&lt;&gt;"")),"Review: discount fields",IF(AND($H183="First Month Free",$K183&lt;&gt;1),"Review: discount period",IF(AND($E183&lt;&gt;"",$O183&lt;&gt;"",$O183&lt;$E183),"Review: start date",IF($L183="Pending Review","Review: eligibility",IF(AND($L183="Eligible",$M183&lt;&gt;"Approved"),"Review: approval",IF(AND($L183="Not Eligible",$M183="Approved"),"Review: eligibility conflict",IF(AND($M183="Approved",$N183=""),"Review: approval owner",IF(AND($R183="Active",$T183=""),"Review: set due date",IF(AND($R183="Active",$Q183&lt;&gt;"",TODAY()&gt;=$Q183),"Review: convert to full rate",IF(AND($R183="Active",$T183&lt;&gt;"",TODAY()&gt;$T183),"Review: overdue","OK"))))))))))))))))</f>
        <v/>
      </c>
      <c r="W183" s="19" t="n"/>
    </row>
    <row r="184">
      <c r="A184" s="16" t="n"/>
      <c r="B184" s="16" t="n"/>
      <c r="C184" s="16" t="n"/>
      <c r="D184" s="33" t="n"/>
      <c r="E184" s="34" t="n"/>
      <c r="F184" s="19" t="n"/>
      <c r="G184" s="20" t="n"/>
      <c r="H184" s="16" t="n"/>
      <c r="I184" s="21" t="n"/>
      <c r="J184" s="20" t="n"/>
      <c r="K184" s="22" t="n"/>
      <c r="L184" s="16" t="n"/>
      <c r="M184" s="16" t="n"/>
      <c r="N184" s="16" t="n"/>
      <c r="O184" s="34" t="n"/>
      <c r="P184" s="36">
        <f>IF(OR($A184="",$O184="",$K184=""),"",IFERROR(EDATE($O184,$K184)-1,""))</f>
        <v/>
      </c>
      <c r="Q184" s="36">
        <f>IF($P184="","",IFERROR($P184+1,""))</f>
        <v/>
      </c>
      <c r="R184" s="16" t="n"/>
      <c r="S184" s="14">
        <f>IF($A184="","",IFERROR(IF(OR($G184="",$H184="",$K184=""),"",IF($H184="Percentage",IF($I184="","",MIN($G184*$I184,$G184)*$K184),IF($H184="Fixed Monthly",IF($J184="","",MIN($J184,$G184)*$K184),IF($H184="First Month Free",$G184,"")))),""))</f>
        <v/>
      </c>
      <c r="T184" s="34" t="n"/>
      <c r="U184" s="14">
        <f>IF(OR($A184="",$G184="",$K184="",$S184=""),"",IFERROR(MAX($G184*$K184-$S184,0),""))</f>
        <v/>
      </c>
      <c r="V184" s="26">
        <f>IF($A184="","",IF(OR($B184="",$C184="",$D184="",$E184="",$F184="",$G184="",$H184="",$K184="",$L184="",$M184="",$O184="",$R184=""),"Review: incomplete",IF(COUNTIF($A$5:$A$204,$A184)&gt;1,"Review: duplicate ID",IF(AND($H184="Percentage",$I184=""),"Review: incomplete",IF(AND($H184="Fixed Monthly",$J184=""),"Review: incomplete",IF(AND($H184="First Month Free",OR($I184&lt;&gt;"",$J184&lt;&gt;"")),"Review: discount fields",IF(OR(AND($H184="Percentage",$J184&lt;&gt;""),AND($H184="Fixed Monthly",$I184&lt;&gt;"")),"Review: discount fields",IF(AND($H184="First Month Free",$K184&lt;&gt;1),"Review: discount period",IF(AND($E184&lt;&gt;"",$O184&lt;&gt;"",$O184&lt;$E184),"Review: start date",IF($L184="Pending Review","Review: eligibility",IF(AND($L184="Eligible",$M184&lt;&gt;"Approved"),"Review: approval",IF(AND($L184="Not Eligible",$M184="Approved"),"Review: eligibility conflict",IF(AND($M184="Approved",$N184=""),"Review: approval owner",IF(AND($R184="Active",$T184=""),"Review: set due date",IF(AND($R184="Active",$Q184&lt;&gt;"",TODAY()&gt;=$Q184),"Review: convert to full rate",IF(AND($R184="Active",$T184&lt;&gt;"",TODAY()&gt;$T184),"Review: overdue","OK"))))))))))))))))</f>
        <v/>
      </c>
      <c r="W184" s="19" t="n"/>
    </row>
    <row r="185">
      <c r="A185" s="16" t="n"/>
      <c r="B185" s="16" t="n"/>
      <c r="C185" s="16" t="n"/>
      <c r="D185" s="33" t="n"/>
      <c r="E185" s="34" t="n"/>
      <c r="F185" s="19" t="n"/>
      <c r="G185" s="20" t="n"/>
      <c r="H185" s="16" t="n"/>
      <c r="I185" s="21" t="n"/>
      <c r="J185" s="20" t="n"/>
      <c r="K185" s="22" t="n"/>
      <c r="L185" s="16" t="n"/>
      <c r="M185" s="16" t="n"/>
      <c r="N185" s="16" t="n"/>
      <c r="O185" s="34" t="n"/>
      <c r="P185" s="35">
        <f>IF(OR($A185="",$O185="",$K185=""),"",IFERROR(EDATE($O185,$K185)-1,""))</f>
        <v/>
      </c>
      <c r="Q185" s="35">
        <f>IF($P185="","",IFERROR($P185+1,""))</f>
        <v/>
      </c>
      <c r="R185" s="16" t="n"/>
      <c r="S185" s="11">
        <f>IF($A185="","",IFERROR(IF(OR($G185="",$H185="",$K185=""),"",IF($H185="Percentage",IF($I185="","",MIN($G185*$I185,$G185)*$K185),IF($H185="Fixed Monthly",IF($J185="","",MIN($J185,$G185)*$K185),IF($H185="First Month Free",$G185,"")))),""))</f>
        <v/>
      </c>
      <c r="T185" s="34" t="n"/>
      <c r="U185" s="11">
        <f>IF(OR($A185="",$G185="",$K185="",$S185=""),"",IFERROR(MAX($G185*$K185-$S185,0),""))</f>
        <v/>
      </c>
      <c r="V185" s="24">
        <f>IF($A185="","",IF(OR($B185="",$C185="",$D185="",$E185="",$F185="",$G185="",$H185="",$K185="",$L185="",$M185="",$O185="",$R185=""),"Review: incomplete",IF(COUNTIF($A$5:$A$204,$A185)&gt;1,"Review: duplicate ID",IF(AND($H185="Percentage",$I185=""),"Review: incomplete",IF(AND($H185="Fixed Monthly",$J185=""),"Review: incomplete",IF(AND($H185="First Month Free",OR($I185&lt;&gt;"",$J185&lt;&gt;"")),"Review: discount fields",IF(OR(AND($H185="Percentage",$J185&lt;&gt;""),AND($H185="Fixed Monthly",$I185&lt;&gt;"")),"Review: discount fields",IF(AND($H185="First Month Free",$K185&lt;&gt;1),"Review: discount period",IF(AND($E185&lt;&gt;"",$O185&lt;&gt;"",$O185&lt;$E185),"Review: start date",IF($L185="Pending Review","Review: eligibility",IF(AND($L185="Eligible",$M185&lt;&gt;"Approved"),"Review: approval",IF(AND($L185="Not Eligible",$M185="Approved"),"Review: eligibility conflict",IF(AND($M185="Approved",$N185=""),"Review: approval owner",IF(AND($R185="Active",$T185=""),"Review: set due date",IF(AND($R185="Active",$Q185&lt;&gt;"",TODAY()&gt;=$Q185),"Review: convert to full rate",IF(AND($R185="Active",$T185&lt;&gt;"",TODAY()&gt;$T185),"Review: overdue","OK"))))))))))))))))</f>
        <v/>
      </c>
      <c r="W185" s="19" t="n"/>
    </row>
    <row r="186">
      <c r="A186" s="16" t="n"/>
      <c r="B186" s="16" t="n"/>
      <c r="C186" s="16" t="n"/>
      <c r="D186" s="33" t="n"/>
      <c r="E186" s="34" t="n"/>
      <c r="F186" s="19" t="n"/>
      <c r="G186" s="20" t="n"/>
      <c r="H186" s="16" t="n"/>
      <c r="I186" s="21" t="n"/>
      <c r="J186" s="20" t="n"/>
      <c r="K186" s="22" t="n"/>
      <c r="L186" s="16" t="n"/>
      <c r="M186" s="16" t="n"/>
      <c r="N186" s="16" t="n"/>
      <c r="O186" s="34" t="n"/>
      <c r="P186" s="36">
        <f>IF(OR($A186="",$O186="",$K186=""),"",IFERROR(EDATE($O186,$K186)-1,""))</f>
        <v/>
      </c>
      <c r="Q186" s="36">
        <f>IF($P186="","",IFERROR($P186+1,""))</f>
        <v/>
      </c>
      <c r="R186" s="16" t="n"/>
      <c r="S186" s="14">
        <f>IF($A186="","",IFERROR(IF(OR($G186="",$H186="",$K186=""),"",IF($H186="Percentage",IF($I186="","",MIN($G186*$I186,$G186)*$K186),IF($H186="Fixed Monthly",IF($J186="","",MIN($J186,$G186)*$K186),IF($H186="First Month Free",$G186,"")))),""))</f>
        <v/>
      </c>
      <c r="T186" s="34" t="n"/>
      <c r="U186" s="14">
        <f>IF(OR($A186="",$G186="",$K186="",$S186=""),"",IFERROR(MAX($G186*$K186-$S186,0),""))</f>
        <v/>
      </c>
      <c r="V186" s="26">
        <f>IF($A186="","",IF(OR($B186="",$C186="",$D186="",$E186="",$F186="",$G186="",$H186="",$K186="",$L186="",$M186="",$O186="",$R186=""),"Review: incomplete",IF(COUNTIF($A$5:$A$204,$A186)&gt;1,"Review: duplicate ID",IF(AND($H186="Percentage",$I186=""),"Review: incomplete",IF(AND($H186="Fixed Monthly",$J186=""),"Review: incomplete",IF(AND($H186="First Month Free",OR($I186&lt;&gt;"",$J186&lt;&gt;"")),"Review: discount fields",IF(OR(AND($H186="Percentage",$J186&lt;&gt;""),AND($H186="Fixed Monthly",$I186&lt;&gt;"")),"Review: discount fields",IF(AND($H186="First Month Free",$K186&lt;&gt;1),"Review: discount period",IF(AND($E186&lt;&gt;"",$O186&lt;&gt;"",$O186&lt;$E186),"Review: start date",IF($L186="Pending Review","Review: eligibility",IF(AND($L186="Eligible",$M186&lt;&gt;"Approved"),"Review: approval",IF(AND($L186="Not Eligible",$M186="Approved"),"Review: eligibility conflict",IF(AND($M186="Approved",$N186=""),"Review: approval owner",IF(AND($R186="Active",$T186=""),"Review: set due date",IF(AND($R186="Active",$Q186&lt;&gt;"",TODAY()&gt;=$Q186),"Review: convert to full rate",IF(AND($R186="Active",$T186&lt;&gt;"",TODAY()&gt;$T186),"Review: overdue","OK"))))))))))))))))</f>
        <v/>
      </c>
      <c r="W186" s="19" t="n"/>
    </row>
    <row r="187">
      <c r="A187" s="16" t="n"/>
      <c r="B187" s="16" t="n"/>
      <c r="C187" s="16" t="n"/>
      <c r="D187" s="33" t="n"/>
      <c r="E187" s="34" t="n"/>
      <c r="F187" s="19" t="n"/>
      <c r="G187" s="20" t="n"/>
      <c r="H187" s="16" t="n"/>
      <c r="I187" s="21" t="n"/>
      <c r="J187" s="20" t="n"/>
      <c r="K187" s="22" t="n"/>
      <c r="L187" s="16" t="n"/>
      <c r="M187" s="16" t="n"/>
      <c r="N187" s="16" t="n"/>
      <c r="O187" s="34" t="n"/>
      <c r="P187" s="35">
        <f>IF(OR($A187="",$O187="",$K187=""),"",IFERROR(EDATE($O187,$K187)-1,""))</f>
        <v/>
      </c>
      <c r="Q187" s="35">
        <f>IF($P187="","",IFERROR($P187+1,""))</f>
        <v/>
      </c>
      <c r="R187" s="16" t="n"/>
      <c r="S187" s="11">
        <f>IF($A187="","",IFERROR(IF(OR($G187="",$H187="",$K187=""),"",IF($H187="Percentage",IF($I187="","",MIN($G187*$I187,$G187)*$K187),IF($H187="Fixed Monthly",IF($J187="","",MIN($J187,$G187)*$K187),IF($H187="First Month Free",$G187,"")))),""))</f>
        <v/>
      </c>
      <c r="T187" s="34" t="n"/>
      <c r="U187" s="11">
        <f>IF(OR($A187="",$G187="",$K187="",$S187=""),"",IFERROR(MAX($G187*$K187-$S187,0),""))</f>
        <v/>
      </c>
      <c r="V187" s="24">
        <f>IF($A187="","",IF(OR($B187="",$C187="",$D187="",$E187="",$F187="",$G187="",$H187="",$K187="",$L187="",$M187="",$O187="",$R187=""),"Review: incomplete",IF(COUNTIF($A$5:$A$204,$A187)&gt;1,"Review: duplicate ID",IF(AND($H187="Percentage",$I187=""),"Review: incomplete",IF(AND($H187="Fixed Monthly",$J187=""),"Review: incomplete",IF(AND($H187="First Month Free",OR($I187&lt;&gt;"",$J187&lt;&gt;"")),"Review: discount fields",IF(OR(AND($H187="Percentage",$J187&lt;&gt;""),AND($H187="Fixed Monthly",$I187&lt;&gt;"")),"Review: discount fields",IF(AND($H187="First Month Free",$K187&lt;&gt;1),"Review: discount period",IF(AND($E187&lt;&gt;"",$O187&lt;&gt;"",$O187&lt;$E187),"Review: start date",IF($L187="Pending Review","Review: eligibility",IF(AND($L187="Eligible",$M187&lt;&gt;"Approved"),"Review: approval",IF(AND($L187="Not Eligible",$M187="Approved"),"Review: eligibility conflict",IF(AND($M187="Approved",$N187=""),"Review: approval owner",IF(AND($R187="Active",$T187=""),"Review: set due date",IF(AND($R187="Active",$Q187&lt;&gt;"",TODAY()&gt;=$Q187),"Review: convert to full rate",IF(AND($R187="Active",$T187&lt;&gt;"",TODAY()&gt;$T187),"Review: overdue","OK"))))))))))))))))</f>
        <v/>
      </c>
      <c r="W187" s="19" t="n"/>
    </row>
    <row r="188">
      <c r="A188" s="16" t="n"/>
      <c r="B188" s="16" t="n"/>
      <c r="C188" s="16" t="n"/>
      <c r="D188" s="33" t="n"/>
      <c r="E188" s="34" t="n"/>
      <c r="F188" s="19" t="n"/>
      <c r="G188" s="20" t="n"/>
      <c r="H188" s="16" t="n"/>
      <c r="I188" s="21" t="n"/>
      <c r="J188" s="20" t="n"/>
      <c r="K188" s="22" t="n"/>
      <c r="L188" s="16" t="n"/>
      <c r="M188" s="16" t="n"/>
      <c r="N188" s="16" t="n"/>
      <c r="O188" s="34" t="n"/>
      <c r="P188" s="36">
        <f>IF(OR($A188="",$O188="",$K188=""),"",IFERROR(EDATE($O188,$K188)-1,""))</f>
        <v/>
      </c>
      <c r="Q188" s="36">
        <f>IF($P188="","",IFERROR($P188+1,""))</f>
        <v/>
      </c>
      <c r="R188" s="16" t="n"/>
      <c r="S188" s="14">
        <f>IF($A188="","",IFERROR(IF(OR($G188="",$H188="",$K188=""),"",IF($H188="Percentage",IF($I188="","",MIN($G188*$I188,$G188)*$K188),IF($H188="Fixed Monthly",IF($J188="","",MIN($J188,$G188)*$K188),IF($H188="First Month Free",$G188,"")))),""))</f>
        <v/>
      </c>
      <c r="T188" s="34" t="n"/>
      <c r="U188" s="14">
        <f>IF(OR($A188="",$G188="",$K188="",$S188=""),"",IFERROR(MAX($G188*$K188-$S188,0),""))</f>
        <v/>
      </c>
      <c r="V188" s="26">
        <f>IF($A188="","",IF(OR($B188="",$C188="",$D188="",$E188="",$F188="",$G188="",$H188="",$K188="",$L188="",$M188="",$O188="",$R188=""),"Review: incomplete",IF(COUNTIF($A$5:$A$204,$A188)&gt;1,"Review: duplicate ID",IF(AND($H188="Percentage",$I188=""),"Review: incomplete",IF(AND($H188="Fixed Monthly",$J188=""),"Review: incomplete",IF(AND($H188="First Month Free",OR($I188&lt;&gt;"",$J188&lt;&gt;"")),"Review: discount fields",IF(OR(AND($H188="Percentage",$J188&lt;&gt;""),AND($H188="Fixed Monthly",$I188&lt;&gt;"")),"Review: discount fields",IF(AND($H188="First Month Free",$K188&lt;&gt;1),"Review: discount period",IF(AND($E188&lt;&gt;"",$O188&lt;&gt;"",$O188&lt;$E188),"Review: start date",IF($L188="Pending Review","Review: eligibility",IF(AND($L188="Eligible",$M188&lt;&gt;"Approved"),"Review: approval",IF(AND($L188="Not Eligible",$M188="Approved"),"Review: eligibility conflict",IF(AND($M188="Approved",$N188=""),"Review: approval owner",IF(AND($R188="Active",$T188=""),"Review: set due date",IF(AND($R188="Active",$Q188&lt;&gt;"",TODAY()&gt;=$Q188),"Review: convert to full rate",IF(AND($R188="Active",$T188&lt;&gt;"",TODAY()&gt;$T188),"Review: overdue","OK"))))))))))))))))</f>
        <v/>
      </c>
      <c r="W188" s="19" t="n"/>
    </row>
    <row r="189">
      <c r="A189" s="16" t="n"/>
      <c r="B189" s="16" t="n"/>
      <c r="C189" s="16" t="n"/>
      <c r="D189" s="33" t="n"/>
      <c r="E189" s="34" t="n"/>
      <c r="F189" s="19" t="n"/>
      <c r="G189" s="20" t="n"/>
      <c r="H189" s="16" t="n"/>
      <c r="I189" s="21" t="n"/>
      <c r="J189" s="20" t="n"/>
      <c r="K189" s="22" t="n"/>
      <c r="L189" s="16" t="n"/>
      <c r="M189" s="16" t="n"/>
      <c r="N189" s="16" t="n"/>
      <c r="O189" s="34" t="n"/>
      <c r="P189" s="35">
        <f>IF(OR($A189="",$O189="",$K189=""),"",IFERROR(EDATE($O189,$K189)-1,""))</f>
        <v/>
      </c>
      <c r="Q189" s="35">
        <f>IF($P189="","",IFERROR($P189+1,""))</f>
        <v/>
      </c>
      <c r="R189" s="16" t="n"/>
      <c r="S189" s="11">
        <f>IF($A189="","",IFERROR(IF(OR($G189="",$H189="",$K189=""),"",IF($H189="Percentage",IF($I189="","",MIN($G189*$I189,$G189)*$K189),IF($H189="Fixed Monthly",IF($J189="","",MIN($J189,$G189)*$K189),IF($H189="First Month Free",$G189,"")))),""))</f>
        <v/>
      </c>
      <c r="T189" s="34" t="n"/>
      <c r="U189" s="11">
        <f>IF(OR($A189="",$G189="",$K189="",$S189=""),"",IFERROR(MAX($G189*$K189-$S189,0),""))</f>
        <v/>
      </c>
      <c r="V189" s="24">
        <f>IF($A189="","",IF(OR($B189="",$C189="",$D189="",$E189="",$F189="",$G189="",$H189="",$K189="",$L189="",$M189="",$O189="",$R189=""),"Review: incomplete",IF(COUNTIF($A$5:$A$204,$A189)&gt;1,"Review: duplicate ID",IF(AND($H189="Percentage",$I189=""),"Review: incomplete",IF(AND($H189="Fixed Monthly",$J189=""),"Review: incomplete",IF(AND($H189="First Month Free",OR($I189&lt;&gt;"",$J189&lt;&gt;"")),"Review: discount fields",IF(OR(AND($H189="Percentage",$J189&lt;&gt;""),AND($H189="Fixed Monthly",$I189&lt;&gt;"")),"Review: discount fields",IF(AND($H189="First Month Free",$K189&lt;&gt;1),"Review: discount period",IF(AND($E189&lt;&gt;"",$O189&lt;&gt;"",$O189&lt;$E189),"Review: start date",IF($L189="Pending Review","Review: eligibility",IF(AND($L189="Eligible",$M189&lt;&gt;"Approved"),"Review: approval",IF(AND($L189="Not Eligible",$M189="Approved"),"Review: eligibility conflict",IF(AND($M189="Approved",$N189=""),"Review: approval owner",IF(AND($R189="Active",$T189=""),"Review: set due date",IF(AND($R189="Active",$Q189&lt;&gt;"",TODAY()&gt;=$Q189),"Review: convert to full rate",IF(AND($R189="Active",$T189&lt;&gt;"",TODAY()&gt;$T189),"Review: overdue","OK"))))))))))))))))</f>
        <v/>
      </c>
      <c r="W189" s="19" t="n"/>
    </row>
    <row r="190">
      <c r="A190" s="16" t="n"/>
      <c r="B190" s="16" t="n"/>
      <c r="C190" s="16" t="n"/>
      <c r="D190" s="33" t="n"/>
      <c r="E190" s="34" t="n"/>
      <c r="F190" s="19" t="n"/>
      <c r="G190" s="20" t="n"/>
      <c r="H190" s="16" t="n"/>
      <c r="I190" s="21" t="n"/>
      <c r="J190" s="20" t="n"/>
      <c r="K190" s="22" t="n"/>
      <c r="L190" s="16" t="n"/>
      <c r="M190" s="16" t="n"/>
      <c r="N190" s="16" t="n"/>
      <c r="O190" s="34" t="n"/>
      <c r="P190" s="36">
        <f>IF(OR($A190="",$O190="",$K190=""),"",IFERROR(EDATE($O190,$K190)-1,""))</f>
        <v/>
      </c>
      <c r="Q190" s="36">
        <f>IF($P190="","",IFERROR($P190+1,""))</f>
        <v/>
      </c>
      <c r="R190" s="16" t="n"/>
      <c r="S190" s="14">
        <f>IF($A190="","",IFERROR(IF(OR($G190="",$H190="",$K190=""),"",IF($H190="Percentage",IF($I190="","",MIN($G190*$I190,$G190)*$K190),IF($H190="Fixed Monthly",IF($J190="","",MIN($J190,$G190)*$K190),IF($H190="First Month Free",$G190,"")))),""))</f>
        <v/>
      </c>
      <c r="T190" s="34" t="n"/>
      <c r="U190" s="14">
        <f>IF(OR($A190="",$G190="",$K190="",$S190=""),"",IFERROR(MAX($G190*$K190-$S190,0),""))</f>
        <v/>
      </c>
      <c r="V190" s="26">
        <f>IF($A190="","",IF(OR($B190="",$C190="",$D190="",$E190="",$F190="",$G190="",$H190="",$K190="",$L190="",$M190="",$O190="",$R190=""),"Review: incomplete",IF(COUNTIF($A$5:$A$204,$A190)&gt;1,"Review: duplicate ID",IF(AND($H190="Percentage",$I190=""),"Review: incomplete",IF(AND($H190="Fixed Monthly",$J190=""),"Review: incomplete",IF(AND($H190="First Month Free",OR($I190&lt;&gt;"",$J190&lt;&gt;"")),"Review: discount fields",IF(OR(AND($H190="Percentage",$J190&lt;&gt;""),AND($H190="Fixed Monthly",$I190&lt;&gt;"")),"Review: discount fields",IF(AND($H190="First Month Free",$K190&lt;&gt;1),"Review: discount period",IF(AND($E190&lt;&gt;"",$O190&lt;&gt;"",$O190&lt;$E190),"Review: start date",IF($L190="Pending Review","Review: eligibility",IF(AND($L190="Eligible",$M190&lt;&gt;"Approved"),"Review: approval",IF(AND($L190="Not Eligible",$M190="Approved"),"Review: eligibility conflict",IF(AND($M190="Approved",$N190=""),"Review: approval owner",IF(AND($R190="Active",$T190=""),"Review: set due date",IF(AND($R190="Active",$Q190&lt;&gt;"",TODAY()&gt;=$Q190),"Review: convert to full rate",IF(AND($R190="Active",$T190&lt;&gt;"",TODAY()&gt;$T190),"Review: overdue","OK"))))))))))))))))</f>
        <v/>
      </c>
      <c r="W190" s="19" t="n"/>
    </row>
    <row r="191">
      <c r="A191" s="16" t="n"/>
      <c r="B191" s="16" t="n"/>
      <c r="C191" s="16" t="n"/>
      <c r="D191" s="33" t="n"/>
      <c r="E191" s="34" t="n"/>
      <c r="F191" s="19" t="n"/>
      <c r="G191" s="20" t="n"/>
      <c r="H191" s="16" t="n"/>
      <c r="I191" s="21" t="n"/>
      <c r="J191" s="20" t="n"/>
      <c r="K191" s="22" t="n"/>
      <c r="L191" s="16" t="n"/>
      <c r="M191" s="16" t="n"/>
      <c r="N191" s="16" t="n"/>
      <c r="O191" s="34" t="n"/>
      <c r="P191" s="35">
        <f>IF(OR($A191="",$O191="",$K191=""),"",IFERROR(EDATE($O191,$K191)-1,""))</f>
        <v/>
      </c>
      <c r="Q191" s="35">
        <f>IF($P191="","",IFERROR($P191+1,""))</f>
        <v/>
      </c>
      <c r="R191" s="16" t="n"/>
      <c r="S191" s="11">
        <f>IF($A191="","",IFERROR(IF(OR($G191="",$H191="",$K191=""),"",IF($H191="Percentage",IF($I191="","",MIN($G191*$I191,$G191)*$K191),IF($H191="Fixed Monthly",IF($J191="","",MIN($J191,$G191)*$K191),IF($H191="First Month Free",$G191,"")))),""))</f>
        <v/>
      </c>
      <c r="T191" s="34" t="n"/>
      <c r="U191" s="11">
        <f>IF(OR($A191="",$G191="",$K191="",$S191=""),"",IFERROR(MAX($G191*$K191-$S191,0),""))</f>
        <v/>
      </c>
      <c r="V191" s="24">
        <f>IF($A191="","",IF(OR($B191="",$C191="",$D191="",$E191="",$F191="",$G191="",$H191="",$K191="",$L191="",$M191="",$O191="",$R191=""),"Review: incomplete",IF(COUNTIF($A$5:$A$204,$A191)&gt;1,"Review: duplicate ID",IF(AND($H191="Percentage",$I191=""),"Review: incomplete",IF(AND($H191="Fixed Monthly",$J191=""),"Review: incomplete",IF(AND($H191="First Month Free",OR($I191&lt;&gt;"",$J191&lt;&gt;"")),"Review: discount fields",IF(OR(AND($H191="Percentage",$J191&lt;&gt;""),AND($H191="Fixed Monthly",$I191&lt;&gt;"")),"Review: discount fields",IF(AND($H191="First Month Free",$K191&lt;&gt;1),"Review: discount period",IF(AND($E191&lt;&gt;"",$O191&lt;&gt;"",$O191&lt;$E191),"Review: start date",IF($L191="Pending Review","Review: eligibility",IF(AND($L191="Eligible",$M191&lt;&gt;"Approved"),"Review: approval",IF(AND($L191="Not Eligible",$M191="Approved"),"Review: eligibility conflict",IF(AND($M191="Approved",$N191=""),"Review: approval owner",IF(AND($R191="Active",$T191=""),"Review: set due date",IF(AND($R191="Active",$Q191&lt;&gt;"",TODAY()&gt;=$Q191),"Review: convert to full rate",IF(AND($R191="Active",$T191&lt;&gt;"",TODAY()&gt;$T191),"Review: overdue","OK"))))))))))))))))</f>
        <v/>
      </c>
      <c r="W191" s="19" t="n"/>
    </row>
    <row r="192">
      <c r="A192" s="16" t="n"/>
      <c r="B192" s="16" t="n"/>
      <c r="C192" s="16" t="n"/>
      <c r="D192" s="33" t="n"/>
      <c r="E192" s="34" t="n"/>
      <c r="F192" s="19" t="n"/>
      <c r="G192" s="20" t="n"/>
      <c r="H192" s="16" t="n"/>
      <c r="I192" s="21" t="n"/>
      <c r="J192" s="20" t="n"/>
      <c r="K192" s="22" t="n"/>
      <c r="L192" s="16" t="n"/>
      <c r="M192" s="16" t="n"/>
      <c r="N192" s="16" t="n"/>
      <c r="O192" s="34" t="n"/>
      <c r="P192" s="36">
        <f>IF(OR($A192="",$O192="",$K192=""),"",IFERROR(EDATE($O192,$K192)-1,""))</f>
        <v/>
      </c>
      <c r="Q192" s="36">
        <f>IF($P192="","",IFERROR($P192+1,""))</f>
        <v/>
      </c>
      <c r="R192" s="16" t="n"/>
      <c r="S192" s="14">
        <f>IF($A192="","",IFERROR(IF(OR($G192="",$H192="",$K192=""),"",IF($H192="Percentage",IF($I192="","",MIN($G192*$I192,$G192)*$K192),IF($H192="Fixed Monthly",IF($J192="","",MIN($J192,$G192)*$K192),IF($H192="First Month Free",$G192,"")))),""))</f>
        <v/>
      </c>
      <c r="T192" s="34" t="n"/>
      <c r="U192" s="14">
        <f>IF(OR($A192="",$G192="",$K192="",$S192=""),"",IFERROR(MAX($G192*$K192-$S192,0),""))</f>
        <v/>
      </c>
      <c r="V192" s="26">
        <f>IF($A192="","",IF(OR($B192="",$C192="",$D192="",$E192="",$F192="",$G192="",$H192="",$K192="",$L192="",$M192="",$O192="",$R192=""),"Review: incomplete",IF(COUNTIF($A$5:$A$204,$A192)&gt;1,"Review: duplicate ID",IF(AND($H192="Percentage",$I192=""),"Review: incomplete",IF(AND($H192="Fixed Monthly",$J192=""),"Review: incomplete",IF(AND($H192="First Month Free",OR($I192&lt;&gt;"",$J192&lt;&gt;"")),"Review: discount fields",IF(OR(AND($H192="Percentage",$J192&lt;&gt;""),AND($H192="Fixed Monthly",$I192&lt;&gt;"")),"Review: discount fields",IF(AND($H192="First Month Free",$K192&lt;&gt;1),"Review: discount period",IF(AND($E192&lt;&gt;"",$O192&lt;&gt;"",$O192&lt;$E192),"Review: start date",IF($L192="Pending Review","Review: eligibility",IF(AND($L192="Eligible",$M192&lt;&gt;"Approved"),"Review: approval",IF(AND($L192="Not Eligible",$M192="Approved"),"Review: eligibility conflict",IF(AND($M192="Approved",$N192=""),"Review: approval owner",IF(AND($R192="Active",$T192=""),"Review: set due date",IF(AND($R192="Active",$Q192&lt;&gt;"",TODAY()&gt;=$Q192),"Review: convert to full rate",IF(AND($R192="Active",$T192&lt;&gt;"",TODAY()&gt;$T192),"Review: overdue","OK"))))))))))))))))</f>
        <v/>
      </c>
      <c r="W192" s="19" t="n"/>
    </row>
    <row r="193">
      <c r="A193" s="16" t="n"/>
      <c r="B193" s="16" t="n"/>
      <c r="C193" s="16" t="n"/>
      <c r="D193" s="33" t="n"/>
      <c r="E193" s="34" t="n"/>
      <c r="F193" s="19" t="n"/>
      <c r="G193" s="20" t="n"/>
      <c r="H193" s="16" t="n"/>
      <c r="I193" s="21" t="n"/>
      <c r="J193" s="20" t="n"/>
      <c r="K193" s="22" t="n"/>
      <c r="L193" s="16" t="n"/>
      <c r="M193" s="16" t="n"/>
      <c r="N193" s="16" t="n"/>
      <c r="O193" s="34" t="n"/>
      <c r="P193" s="35">
        <f>IF(OR($A193="",$O193="",$K193=""),"",IFERROR(EDATE($O193,$K193)-1,""))</f>
        <v/>
      </c>
      <c r="Q193" s="35">
        <f>IF($P193="","",IFERROR($P193+1,""))</f>
        <v/>
      </c>
      <c r="R193" s="16" t="n"/>
      <c r="S193" s="11">
        <f>IF($A193="","",IFERROR(IF(OR($G193="",$H193="",$K193=""),"",IF($H193="Percentage",IF($I193="","",MIN($G193*$I193,$G193)*$K193),IF($H193="Fixed Monthly",IF($J193="","",MIN($J193,$G193)*$K193),IF($H193="First Month Free",$G193,"")))),""))</f>
        <v/>
      </c>
      <c r="T193" s="34" t="n"/>
      <c r="U193" s="11">
        <f>IF(OR($A193="",$G193="",$K193="",$S193=""),"",IFERROR(MAX($G193*$K193-$S193,0),""))</f>
        <v/>
      </c>
      <c r="V193" s="24">
        <f>IF($A193="","",IF(OR($B193="",$C193="",$D193="",$E193="",$F193="",$G193="",$H193="",$K193="",$L193="",$M193="",$O193="",$R193=""),"Review: incomplete",IF(COUNTIF($A$5:$A$204,$A193)&gt;1,"Review: duplicate ID",IF(AND($H193="Percentage",$I193=""),"Review: incomplete",IF(AND($H193="Fixed Monthly",$J193=""),"Review: incomplete",IF(AND($H193="First Month Free",OR($I193&lt;&gt;"",$J193&lt;&gt;"")),"Review: discount fields",IF(OR(AND($H193="Percentage",$J193&lt;&gt;""),AND($H193="Fixed Monthly",$I193&lt;&gt;"")),"Review: discount fields",IF(AND($H193="First Month Free",$K193&lt;&gt;1),"Review: discount period",IF(AND($E193&lt;&gt;"",$O193&lt;&gt;"",$O193&lt;$E193),"Review: start date",IF($L193="Pending Review","Review: eligibility",IF(AND($L193="Eligible",$M193&lt;&gt;"Approved"),"Review: approval",IF(AND($L193="Not Eligible",$M193="Approved"),"Review: eligibility conflict",IF(AND($M193="Approved",$N193=""),"Review: approval owner",IF(AND($R193="Active",$T193=""),"Review: set due date",IF(AND($R193="Active",$Q193&lt;&gt;"",TODAY()&gt;=$Q193),"Review: convert to full rate",IF(AND($R193="Active",$T193&lt;&gt;"",TODAY()&gt;$T193),"Review: overdue","OK"))))))))))))))))</f>
        <v/>
      </c>
      <c r="W193" s="19" t="n"/>
    </row>
    <row r="194">
      <c r="A194" s="16" t="n"/>
      <c r="B194" s="16" t="n"/>
      <c r="C194" s="16" t="n"/>
      <c r="D194" s="33" t="n"/>
      <c r="E194" s="34" t="n"/>
      <c r="F194" s="19" t="n"/>
      <c r="G194" s="20" t="n"/>
      <c r="H194" s="16" t="n"/>
      <c r="I194" s="21" t="n"/>
      <c r="J194" s="20" t="n"/>
      <c r="K194" s="22" t="n"/>
      <c r="L194" s="16" t="n"/>
      <c r="M194" s="16" t="n"/>
      <c r="N194" s="16" t="n"/>
      <c r="O194" s="34" t="n"/>
      <c r="P194" s="36">
        <f>IF(OR($A194="",$O194="",$K194=""),"",IFERROR(EDATE($O194,$K194)-1,""))</f>
        <v/>
      </c>
      <c r="Q194" s="36">
        <f>IF($P194="","",IFERROR($P194+1,""))</f>
        <v/>
      </c>
      <c r="R194" s="16" t="n"/>
      <c r="S194" s="14">
        <f>IF($A194="","",IFERROR(IF(OR($G194="",$H194="",$K194=""),"",IF($H194="Percentage",IF($I194="","",MIN($G194*$I194,$G194)*$K194),IF($H194="Fixed Monthly",IF($J194="","",MIN($J194,$G194)*$K194),IF($H194="First Month Free",$G194,"")))),""))</f>
        <v/>
      </c>
      <c r="T194" s="34" t="n"/>
      <c r="U194" s="14">
        <f>IF(OR($A194="",$G194="",$K194="",$S194=""),"",IFERROR(MAX($G194*$K194-$S194,0),""))</f>
        <v/>
      </c>
      <c r="V194" s="26">
        <f>IF($A194="","",IF(OR($B194="",$C194="",$D194="",$E194="",$F194="",$G194="",$H194="",$K194="",$L194="",$M194="",$O194="",$R194=""),"Review: incomplete",IF(COUNTIF($A$5:$A$204,$A194)&gt;1,"Review: duplicate ID",IF(AND($H194="Percentage",$I194=""),"Review: incomplete",IF(AND($H194="Fixed Monthly",$J194=""),"Review: incomplete",IF(AND($H194="First Month Free",OR($I194&lt;&gt;"",$J194&lt;&gt;"")),"Review: discount fields",IF(OR(AND($H194="Percentage",$J194&lt;&gt;""),AND($H194="Fixed Monthly",$I194&lt;&gt;"")),"Review: discount fields",IF(AND($H194="First Month Free",$K194&lt;&gt;1),"Review: discount period",IF(AND($E194&lt;&gt;"",$O194&lt;&gt;"",$O194&lt;$E194),"Review: start date",IF($L194="Pending Review","Review: eligibility",IF(AND($L194="Eligible",$M194&lt;&gt;"Approved"),"Review: approval",IF(AND($L194="Not Eligible",$M194="Approved"),"Review: eligibility conflict",IF(AND($M194="Approved",$N194=""),"Review: approval owner",IF(AND($R194="Active",$T194=""),"Review: set due date",IF(AND($R194="Active",$Q194&lt;&gt;"",TODAY()&gt;=$Q194),"Review: convert to full rate",IF(AND($R194="Active",$T194&lt;&gt;"",TODAY()&gt;$T194),"Review: overdue","OK"))))))))))))))))</f>
        <v/>
      </c>
      <c r="W194" s="19" t="n"/>
    </row>
    <row r="195">
      <c r="A195" s="16" t="n"/>
      <c r="B195" s="16" t="n"/>
      <c r="C195" s="16" t="n"/>
      <c r="D195" s="33" t="n"/>
      <c r="E195" s="34" t="n"/>
      <c r="F195" s="19" t="n"/>
      <c r="G195" s="20" t="n"/>
      <c r="H195" s="16" t="n"/>
      <c r="I195" s="21" t="n"/>
      <c r="J195" s="20" t="n"/>
      <c r="K195" s="22" t="n"/>
      <c r="L195" s="16" t="n"/>
      <c r="M195" s="16" t="n"/>
      <c r="N195" s="16" t="n"/>
      <c r="O195" s="34" t="n"/>
      <c r="P195" s="35">
        <f>IF(OR($A195="",$O195="",$K195=""),"",IFERROR(EDATE($O195,$K195)-1,""))</f>
        <v/>
      </c>
      <c r="Q195" s="35">
        <f>IF($P195="","",IFERROR($P195+1,""))</f>
        <v/>
      </c>
      <c r="R195" s="16" t="n"/>
      <c r="S195" s="11">
        <f>IF($A195="","",IFERROR(IF(OR($G195="",$H195="",$K195=""),"",IF($H195="Percentage",IF($I195="","",MIN($G195*$I195,$G195)*$K195),IF($H195="Fixed Monthly",IF($J195="","",MIN($J195,$G195)*$K195),IF($H195="First Month Free",$G195,"")))),""))</f>
        <v/>
      </c>
      <c r="T195" s="34" t="n"/>
      <c r="U195" s="11">
        <f>IF(OR($A195="",$G195="",$K195="",$S195=""),"",IFERROR(MAX($G195*$K195-$S195,0),""))</f>
        <v/>
      </c>
      <c r="V195" s="24">
        <f>IF($A195="","",IF(OR($B195="",$C195="",$D195="",$E195="",$F195="",$G195="",$H195="",$K195="",$L195="",$M195="",$O195="",$R195=""),"Review: incomplete",IF(COUNTIF($A$5:$A$204,$A195)&gt;1,"Review: duplicate ID",IF(AND($H195="Percentage",$I195=""),"Review: incomplete",IF(AND($H195="Fixed Monthly",$J195=""),"Review: incomplete",IF(AND($H195="First Month Free",OR($I195&lt;&gt;"",$J195&lt;&gt;"")),"Review: discount fields",IF(OR(AND($H195="Percentage",$J195&lt;&gt;""),AND($H195="Fixed Monthly",$I195&lt;&gt;"")),"Review: discount fields",IF(AND($H195="First Month Free",$K195&lt;&gt;1),"Review: discount period",IF(AND($E195&lt;&gt;"",$O195&lt;&gt;"",$O195&lt;$E195),"Review: start date",IF($L195="Pending Review","Review: eligibility",IF(AND($L195="Eligible",$M195&lt;&gt;"Approved"),"Review: approval",IF(AND($L195="Not Eligible",$M195="Approved"),"Review: eligibility conflict",IF(AND($M195="Approved",$N195=""),"Review: approval owner",IF(AND($R195="Active",$T195=""),"Review: set due date",IF(AND($R195="Active",$Q195&lt;&gt;"",TODAY()&gt;=$Q195),"Review: convert to full rate",IF(AND($R195="Active",$T195&lt;&gt;"",TODAY()&gt;$T195),"Review: overdue","OK"))))))))))))))))</f>
        <v/>
      </c>
      <c r="W195" s="19" t="n"/>
    </row>
    <row r="196">
      <c r="A196" s="16" t="n"/>
      <c r="B196" s="16" t="n"/>
      <c r="C196" s="16" t="n"/>
      <c r="D196" s="33" t="n"/>
      <c r="E196" s="34" t="n"/>
      <c r="F196" s="19" t="n"/>
      <c r="G196" s="20" t="n"/>
      <c r="H196" s="16" t="n"/>
      <c r="I196" s="21" t="n"/>
      <c r="J196" s="20" t="n"/>
      <c r="K196" s="22" t="n"/>
      <c r="L196" s="16" t="n"/>
      <c r="M196" s="16" t="n"/>
      <c r="N196" s="16" t="n"/>
      <c r="O196" s="34" t="n"/>
      <c r="P196" s="36">
        <f>IF(OR($A196="",$O196="",$K196=""),"",IFERROR(EDATE($O196,$K196)-1,""))</f>
        <v/>
      </c>
      <c r="Q196" s="36">
        <f>IF($P196="","",IFERROR($P196+1,""))</f>
        <v/>
      </c>
      <c r="R196" s="16" t="n"/>
      <c r="S196" s="14">
        <f>IF($A196="","",IFERROR(IF(OR($G196="",$H196="",$K196=""),"",IF($H196="Percentage",IF($I196="","",MIN($G196*$I196,$G196)*$K196),IF($H196="Fixed Monthly",IF($J196="","",MIN($J196,$G196)*$K196),IF($H196="First Month Free",$G196,"")))),""))</f>
        <v/>
      </c>
      <c r="T196" s="34" t="n"/>
      <c r="U196" s="14">
        <f>IF(OR($A196="",$G196="",$K196="",$S196=""),"",IFERROR(MAX($G196*$K196-$S196,0),""))</f>
        <v/>
      </c>
      <c r="V196" s="26">
        <f>IF($A196="","",IF(OR($B196="",$C196="",$D196="",$E196="",$F196="",$G196="",$H196="",$K196="",$L196="",$M196="",$O196="",$R196=""),"Review: incomplete",IF(COUNTIF($A$5:$A$204,$A196)&gt;1,"Review: duplicate ID",IF(AND($H196="Percentage",$I196=""),"Review: incomplete",IF(AND($H196="Fixed Monthly",$J196=""),"Review: incomplete",IF(AND($H196="First Month Free",OR($I196&lt;&gt;"",$J196&lt;&gt;"")),"Review: discount fields",IF(OR(AND($H196="Percentage",$J196&lt;&gt;""),AND($H196="Fixed Monthly",$I196&lt;&gt;"")),"Review: discount fields",IF(AND($H196="First Month Free",$K196&lt;&gt;1),"Review: discount period",IF(AND($E196&lt;&gt;"",$O196&lt;&gt;"",$O196&lt;$E196),"Review: start date",IF($L196="Pending Review","Review: eligibility",IF(AND($L196="Eligible",$M196&lt;&gt;"Approved"),"Review: approval",IF(AND($L196="Not Eligible",$M196="Approved"),"Review: eligibility conflict",IF(AND($M196="Approved",$N196=""),"Review: approval owner",IF(AND($R196="Active",$T196=""),"Review: set due date",IF(AND($R196="Active",$Q196&lt;&gt;"",TODAY()&gt;=$Q196),"Review: convert to full rate",IF(AND($R196="Active",$T196&lt;&gt;"",TODAY()&gt;$T196),"Review: overdue","OK"))))))))))))))))</f>
        <v/>
      </c>
      <c r="W196" s="19" t="n"/>
    </row>
    <row r="197">
      <c r="A197" s="16" t="n"/>
      <c r="B197" s="16" t="n"/>
      <c r="C197" s="16" t="n"/>
      <c r="D197" s="33" t="n"/>
      <c r="E197" s="34" t="n"/>
      <c r="F197" s="19" t="n"/>
      <c r="G197" s="20" t="n"/>
      <c r="H197" s="16" t="n"/>
      <c r="I197" s="21" t="n"/>
      <c r="J197" s="20" t="n"/>
      <c r="K197" s="22" t="n"/>
      <c r="L197" s="16" t="n"/>
      <c r="M197" s="16" t="n"/>
      <c r="N197" s="16" t="n"/>
      <c r="O197" s="34" t="n"/>
      <c r="P197" s="35">
        <f>IF(OR($A197="",$O197="",$K197=""),"",IFERROR(EDATE($O197,$K197)-1,""))</f>
        <v/>
      </c>
      <c r="Q197" s="35">
        <f>IF($P197="","",IFERROR($P197+1,""))</f>
        <v/>
      </c>
      <c r="R197" s="16" t="n"/>
      <c r="S197" s="11">
        <f>IF($A197="","",IFERROR(IF(OR($G197="",$H197="",$K197=""),"",IF($H197="Percentage",IF($I197="","",MIN($G197*$I197,$G197)*$K197),IF($H197="Fixed Monthly",IF($J197="","",MIN($J197,$G197)*$K197),IF($H197="First Month Free",$G197,"")))),""))</f>
        <v/>
      </c>
      <c r="T197" s="34" t="n"/>
      <c r="U197" s="11">
        <f>IF(OR($A197="",$G197="",$K197="",$S197=""),"",IFERROR(MAX($G197*$K197-$S197,0),""))</f>
        <v/>
      </c>
      <c r="V197" s="24">
        <f>IF($A197="","",IF(OR($B197="",$C197="",$D197="",$E197="",$F197="",$G197="",$H197="",$K197="",$L197="",$M197="",$O197="",$R197=""),"Review: incomplete",IF(COUNTIF($A$5:$A$204,$A197)&gt;1,"Review: duplicate ID",IF(AND($H197="Percentage",$I197=""),"Review: incomplete",IF(AND($H197="Fixed Monthly",$J197=""),"Review: incomplete",IF(AND($H197="First Month Free",OR($I197&lt;&gt;"",$J197&lt;&gt;"")),"Review: discount fields",IF(OR(AND($H197="Percentage",$J197&lt;&gt;""),AND($H197="Fixed Monthly",$I197&lt;&gt;"")),"Review: discount fields",IF(AND($H197="First Month Free",$K197&lt;&gt;1),"Review: discount period",IF(AND($E197&lt;&gt;"",$O197&lt;&gt;"",$O197&lt;$E197),"Review: start date",IF($L197="Pending Review","Review: eligibility",IF(AND($L197="Eligible",$M197&lt;&gt;"Approved"),"Review: approval",IF(AND($L197="Not Eligible",$M197="Approved"),"Review: eligibility conflict",IF(AND($M197="Approved",$N197=""),"Review: approval owner",IF(AND($R197="Active",$T197=""),"Review: set due date",IF(AND($R197="Active",$Q197&lt;&gt;"",TODAY()&gt;=$Q197),"Review: convert to full rate",IF(AND($R197="Active",$T197&lt;&gt;"",TODAY()&gt;$T197),"Review: overdue","OK"))))))))))))))))</f>
        <v/>
      </c>
      <c r="W197" s="19" t="n"/>
    </row>
    <row r="198">
      <c r="A198" s="16" t="n"/>
      <c r="B198" s="16" t="n"/>
      <c r="C198" s="16" t="n"/>
      <c r="D198" s="33" t="n"/>
      <c r="E198" s="34" t="n"/>
      <c r="F198" s="19" t="n"/>
      <c r="G198" s="20" t="n"/>
      <c r="H198" s="16" t="n"/>
      <c r="I198" s="21" t="n"/>
      <c r="J198" s="20" t="n"/>
      <c r="K198" s="22" t="n"/>
      <c r="L198" s="16" t="n"/>
      <c r="M198" s="16" t="n"/>
      <c r="N198" s="16" t="n"/>
      <c r="O198" s="34" t="n"/>
      <c r="P198" s="36">
        <f>IF(OR($A198="",$O198="",$K198=""),"",IFERROR(EDATE($O198,$K198)-1,""))</f>
        <v/>
      </c>
      <c r="Q198" s="36">
        <f>IF($P198="","",IFERROR($P198+1,""))</f>
        <v/>
      </c>
      <c r="R198" s="16" t="n"/>
      <c r="S198" s="14">
        <f>IF($A198="","",IFERROR(IF(OR($G198="",$H198="",$K198=""),"",IF($H198="Percentage",IF($I198="","",MIN($G198*$I198,$G198)*$K198),IF($H198="Fixed Monthly",IF($J198="","",MIN($J198,$G198)*$K198),IF($H198="First Month Free",$G198,"")))),""))</f>
        <v/>
      </c>
      <c r="T198" s="34" t="n"/>
      <c r="U198" s="14">
        <f>IF(OR($A198="",$G198="",$K198="",$S198=""),"",IFERROR(MAX($G198*$K198-$S198,0),""))</f>
        <v/>
      </c>
      <c r="V198" s="26">
        <f>IF($A198="","",IF(OR($B198="",$C198="",$D198="",$E198="",$F198="",$G198="",$H198="",$K198="",$L198="",$M198="",$O198="",$R198=""),"Review: incomplete",IF(COUNTIF($A$5:$A$204,$A198)&gt;1,"Review: duplicate ID",IF(AND($H198="Percentage",$I198=""),"Review: incomplete",IF(AND($H198="Fixed Monthly",$J198=""),"Review: incomplete",IF(AND($H198="First Month Free",OR($I198&lt;&gt;"",$J198&lt;&gt;"")),"Review: discount fields",IF(OR(AND($H198="Percentage",$J198&lt;&gt;""),AND($H198="Fixed Monthly",$I198&lt;&gt;"")),"Review: discount fields",IF(AND($H198="First Month Free",$K198&lt;&gt;1),"Review: discount period",IF(AND($E198&lt;&gt;"",$O198&lt;&gt;"",$O198&lt;$E198),"Review: start date",IF($L198="Pending Review","Review: eligibility",IF(AND($L198="Eligible",$M198&lt;&gt;"Approved"),"Review: approval",IF(AND($L198="Not Eligible",$M198="Approved"),"Review: eligibility conflict",IF(AND($M198="Approved",$N198=""),"Review: approval owner",IF(AND($R198="Active",$T198=""),"Review: set due date",IF(AND($R198="Active",$Q198&lt;&gt;"",TODAY()&gt;=$Q198),"Review: convert to full rate",IF(AND($R198="Active",$T198&lt;&gt;"",TODAY()&gt;$T198),"Review: overdue","OK"))))))))))))))))</f>
        <v/>
      </c>
      <c r="W198" s="19" t="n"/>
    </row>
    <row r="199">
      <c r="A199" s="16" t="n"/>
      <c r="B199" s="16" t="n"/>
      <c r="C199" s="16" t="n"/>
      <c r="D199" s="33" t="n"/>
      <c r="E199" s="34" t="n"/>
      <c r="F199" s="19" t="n"/>
      <c r="G199" s="20" t="n"/>
      <c r="H199" s="16" t="n"/>
      <c r="I199" s="21" t="n"/>
      <c r="J199" s="20" t="n"/>
      <c r="K199" s="22" t="n"/>
      <c r="L199" s="16" t="n"/>
      <c r="M199" s="16" t="n"/>
      <c r="N199" s="16" t="n"/>
      <c r="O199" s="34" t="n"/>
      <c r="P199" s="35">
        <f>IF(OR($A199="",$O199="",$K199=""),"",IFERROR(EDATE($O199,$K199)-1,""))</f>
        <v/>
      </c>
      <c r="Q199" s="35">
        <f>IF($P199="","",IFERROR($P199+1,""))</f>
        <v/>
      </c>
      <c r="R199" s="16" t="n"/>
      <c r="S199" s="11">
        <f>IF($A199="","",IFERROR(IF(OR($G199="",$H199="",$K199=""),"",IF($H199="Percentage",IF($I199="","",MIN($G199*$I199,$G199)*$K199),IF($H199="Fixed Monthly",IF($J199="","",MIN($J199,$G199)*$K199),IF($H199="First Month Free",$G199,"")))),""))</f>
        <v/>
      </c>
      <c r="T199" s="34" t="n"/>
      <c r="U199" s="11">
        <f>IF(OR($A199="",$G199="",$K199="",$S199=""),"",IFERROR(MAX($G199*$K199-$S199,0),""))</f>
        <v/>
      </c>
      <c r="V199" s="24">
        <f>IF($A199="","",IF(OR($B199="",$C199="",$D199="",$E199="",$F199="",$G199="",$H199="",$K199="",$L199="",$M199="",$O199="",$R199=""),"Review: incomplete",IF(COUNTIF($A$5:$A$204,$A199)&gt;1,"Review: duplicate ID",IF(AND($H199="Percentage",$I199=""),"Review: incomplete",IF(AND($H199="Fixed Monthly",$J199=""),"Review: incomplete",IF(AND($H199="First Month Free",OR($I199&lt;&gt;"",$J199&lt;&gt;"")),"Review: discount fields",IF(OR(AND($H199="Percentage",$J199&lt;&gt;""),AND($H199="Fixed Monthly",$I199&lt;&gt;"")),"Review: discount fields",IF(AND($H199="First Month Free",$K199&lt;&gt;1),"Review: discount period",IF(AND($E199&lt;&gt;"",$O199&lt;&gt;"",$O199&lt;$E199),"Review: start date",IF($L199="Pending Review","Review: eligibility",IF(AND($L199="Eligible",$M199&lt;&gt;"Approved"),"Review: approval",IF(AND($L199="Not Eligible",$M199="Approved"),"Review: eligibility conflict",IF(AND($M199="Approved",$N199=""),"Review: approval owner",IF(AND($R199="Active",$T199=""),"Review: set due date",IF(AND($R199="Active",$Q199&lt;&gt;"",TODAY()&gt;=$Q199),"Review: convert to full rate",IF(AND($R199="Active",$T199&lt;&gt;"",TODAY()&gt;$T199),"Review: overdue","OK"))))))))))))))))</f>
        <v/>
      </c>
      <c r="W199" s="19" t="n"/>
    </row>
    <row r="200">
      <c r="A200" s="16" t="n"/>
      <c r="B200" s="16" t="n"/>
      <c r="C200" s="16" t="n"/>
      <c r="D200" s="33" t="n"/>
      <c r="E200" s="34" t="n"/>
      <c r="F200" s="19" t="n"/>
      <c r="G200" s="20" t="n"/>
      <c r="H200" s="16" t="n"/>
      <c r="I200" s="21" t="n"/>
      <c r="J200" s="20" t="n"/>
      <c r="K200" s="22" t="n"/>
      <c r="L200" s="16" t="n"/>
      <c r="M200" s="16" t="n"/>
      <c r="N200" s="16" t="n"/>
      <c r="O200" s="34" t="n"/>
      <c r="P200" s="36">
        <f>IF(OR($A200="",$O200="",$K200=""),"",IFERROR(EDATE($O200,$K200)-1,""))</f>
        <v/>
      </c>
      <c r="Q200" s="36">
        <f>IF($P200="","",IFERROR($P200+1,""))</f>
        <v/>
      </c>
      <c r="R200" s="16" t="n"/>
      <c r="S200" s="14">
        <f>IF($A200="","",IFERROR(IF(OR($G200="",$H200="",$K200=""),"",IF($H200="Percentage",IF($I200="","",MIN($G200*$I200,$G200)*$K200),IF($H200="Fixed Monthly",IF($J200="","",MIN($J200,$G200)*$K200),IF($H200="First Month Free",$G200,"")))),""))</f>
        <v/>
      </c>
      <c r="T200" s="34" t="n"/>
      <c r="U200" s="14">
        <f>IF(OR($A200="",$G200="",$K200="",$S200=""),"",IFERROR(MAX($G200*$K200-$S200,0),""))</f>
        <v/>
      </c>
      <c r="V200" s="26">
        <f>IF($A200="","",IF(OR($B200="",$C200="",$D200="",$E200="",$F200="",$G200="",$H200="",$K200="",$L200="",$M200="",$O200="",$R200=""),"Review: incomplete",IF(COUNTIF($A$5:$A$204,$A200)&gt;1,"Review: duplicate ID",IF(AND($H200="Percentage",$I200=""),"Review: incomplete",IF(AND($H200="Fixed Monthly",$J200=""),"Review: incomplete",IF(AND($H200="First Month Free",OR($I200&lt;&gt;"",$J200&lt;&gt;"")),"Review: discount fields",IF(OR(AND($H200="Percentage",$J200&lt;&gt;""),AND($H200="Fixed Monthly",$I200&lt;&gt;"")),"Review: discount fields",IF(AND($H200="First Month Free",$K200&lt;&gt;1),"Review: discount period",IF(AND($E200&lt;&gt;"",$O200&lt;&gt;"",$O200&lt;$E200),"Review: start date",IF($L200="Pending Review","Review: eligibility",IF(AND($L200="Eligible",$M200&lt;&gt;"Approved"),"Review: approval",IF(AND($L200="Not Eligible",$M200="Approved"),"Review: eligibility conflict",IF(AND($M200="Approved",$N200=""),"Review: approval owner",IF(AND($R200="Active",$T200=""),"Review: set due date",IF(AND($R200="Active",$Q200&lt;&gt;"",TODAY()&gt;=$Q200),"Review: convert to full rate",IF(AND($R200="Active",$T200&lt;&gt;"",TODAY()&gt;$T200),"Review: overdue","OK"))))))))))))))))</f>
        <v/>
      </c>
      <c r="W200" s="19" t="n"/>
    </row>
    <row r="201">
      <c r="A201" s="16" t="n"/>
      <c r="B201" s="16" t="n"/>
      <c r="C201" s="16" t="n"/>
      <c r="D201" s="33" t="n"/>
      <c r="E201" s="34" t="n"/>
      <c r="F201" s="19" t="n"/>
      <c r="G201" s="20" t="n"/>
      <c r="H201" s="16" t="n"/>
      <c r="I201" s="21" t="n"/>
      <c r="J201" s="20" t="n"/>
      <c r="K201" s="22" t="n"/>
      <c r="L201" s="16" t="n"/>
      <c r="M201" s="16" t="n"/>
      <c r="N201" s="16" t="n"/>
      <c r="O201" s="34" t="n"/>
      <c r="P201" s="35">
        <f>IF(OR($A201="",$O201="",$K201=""),"",IFERROR(EDATE($O201,$K201)-1,""))</f>
        <v/>
      </c>
      <c r="Q201" s="35">
        <f>IF($P201="","",IFERROR($P201+1,""))</f>
        <v/>
      </c>
      <c r="R201" s="16" t="n"/>
      <c r="S201" s="11">
        <f>IF($A201="","",IFERROR(IF(OR($G201="",$H201="",$K201=""),"",IF($H201="Percentage",IF($I201="","",MIN($G201*$I201,$G201)*$K201),IF($H201="Fixed Monthly",IF($J201="","",MIN($J201,$G201)*$K201),IF($H201="First Month Free",$G201,"")))),""))</f>
        <v/>
      </c>
      <c r="T201" s="34" t="n"/>
      <c r="U201" s="11">
        <f>IF(OR($A201="",$G201="",$K201="",$S201=""),"",IFERROR(MAX($G201*$K201-$S201,0),""))</f>
        <v/>
      </c>
      <c r="V201" s="24">
        <f>IF($A201="","",IF(OR($B201="",$C201="",$D201="",$E201="",$F201="",$G201="",$H201="",$K201="",$L201="",$M201="",$O201="",$R201=""),"Review: incomplete",IF(COUNTIF($A$5:$A$204,$A201)&gt;1,"Review: duplicate ID",IF(AND($H201="Percentage",$I201=""),"Review: incomplete",IF(AND($H201="Fixed Monthly",$J201=""),"Review: incomplete",IF(AND($H201="First Month Free",OR($I201&lt;&gt;"",$J201&lt;&gt;"")),"Review: discount fields",IF(OR(AND($H201="Percentage",$J201&lt;&gt;""),AND($H201="Fixed Monthly",$I201&lt;&gt;"")),"Review: discount fields",IF(AND($H201="First Month Free",$K201&lt;&gt;1),"Review: discount period",IF(AND($E201&lt;&gt;"",$O201&lt;&gt;"",$O201&lt;$E201),"Review: start date",IF($L201="Pending Review","Review: eligibility",IF(AND($L201="Eligible",$M201&lt;&gt;"Approved"),"Review: approval",IF(AND($L201="Not Eligible",$M201="Approved"),"Review: eligibility conflict",IF(AND($M201="Approved",$N201=""),"Review: approval owner",IF(AND($R201="Active",$T201=""),"Review: set due date",IF(AND($R201="Active",$Q201&lt;&gt;"",TODAY()&gt;=$Q201),"Review: convert to full rate",IF(AND($R201="Active",$T201&lt;&gt;"",TODAY()&gt;$T201),"Review: overdue","OK"))))))))))))))))</f>
        <v/>
      </c>
      <c r="W201" s="19" t="n"/>
    </row>
    <row r="202">
      <c r="A202" s="16" t="n"/>
      <c r="B202" s="16" t="n"/>
      <c r="C202" s="16" t="n"/>
      <c r="D202" s="33" t="n"/>
      <c r="E202" s="34" t="n"/>
      <c r="F202" s="19" t="n"/>
      <c r="G202" s="20" t="n"/>
      <c r="H202" s="16" t="n"/>
      <c r="I202" s="21" t="n"/>
      <c r="J202" s="20" t="n"/>
      <c r="K202" s="22" t="n"/>
      <c r="L202" s="16" t="n"/>
      <c r="M202" s="16" t="n"/>
      <c r="N202" s="16" t="n"/>
      <c r="O202" s="34" t="n"/>
      <c r="P202" s="36">
        <f>IF(OR($A202="",$O202="",$K202=""),"",IFERROR(EDATE($O202,$K202)-1,""))</f>
        <v/>
      </c>
      <c r="Q202" s="36">
        <f>IF($P202="","",IFERROR($P202+1,""))</f>
        <v/>
      </c>
      <c r="R202" s="16" t="n"/>
      <c r="S202" s="14">
        <f>IF($A202="","",IFERROR(IF(OR($G202="",$H202="",$K202=""),"",IF($H202="Percentage",IF($I202="","",MIN($G202*$I202,$G202)*$K202),IF($H202="Fixed Monthly",IF($J202="","",MIN($J202,$G202)*$K202),IF($H202="First Month Free",$G202,"")))),""))</f>
        <v/>
      </c>
      <c r="T202" s="34" t="n"/>
      <c r="U202" s="14">
        <f>IF(OR($A202="",$G202="",$K202="",$S202=""),"",IFERROR(MAX($G202*$K202-$S202,0),""))</f>
        <v/>
      </c>
      <c r="V202" s="26">
        <f>IF($A202="","",IF(OR($B202="",$C202="",$D202="",$E202="",$F202="",$G202="",$H202="",$K202="",$L202="",$M202="",$O202="",$R202=""),"Review: incomplete",IF(COUNTIF($A$5:$A$204,$A202)&gt;1,"Review: duplicate ID",IF(AND($H202="Percentage",$I202=""),"Review: incomplete",IF(AND($H202="Fixed Monthly",$J202=""),"Review: incomplete",IF(AND($H202="First Month Free",OR($I202&lt;&gt;"",$J202&lt;&gt;"")),"Review: discount fields",IF(OR(AND($H202="Percentage",$J202&lt;&gt;""),AND($H202="Fixed Monthly",$I202&lt;&gt;"")),"Review: discount fields",IF(AND($H202="First Month Free",$K202&lt;&gt;1),"Review: discount period",IF(AND($E202&lt;&gt;"",$O202&lt;&gt;"",$O202&lt;$E202),"Review: start date",IF($L202="Pending Review","Review: eligibility",IF(AND($L202="Eligible",$M202&lt;&gt;"Approved"),"Review: approval",IF(AND($L202="Not Eligible",$M202="Approved"),"Review: eligibility conflict",IF(AND($M202="Approved",$N202=""),"Review: approval owner",IF(AND($R202="Active",$T202=""),"Review: set due date",IF(AND($R202="Active",$Q202&lt;&gt;"",TODAY()&gt;=$Q202),"Review: convert to full rate",IF(AND($R202="Active",$T202&lt;&gt;"",TODAY()&gt;$T202),"Review: overdue","OK"))))))))))))))))</f>
        <v/>
      </c>
      <c r="W202" s="19" t="n"/>
    </row>
    <row r="203">
      <c r="A203" s="16" t="n"/>
      <c r="B203" s="16" t="n"/>
      <c r="C203" s="16" t="n"/>
      <c r="D203" s="33" t="n"/>
      <c r="E203" s="34" t="n"/>
      <c r="F203" s="19" t="n"/>
      <c r="G203" s="20" t="n"/>
      <c r="H203" s="16" t="n"/>
      <c r="I203" s="21" t="n"/>
      <c r="J203" s="20" t="n"/>
      <c r="K203" s="22" t="n"/>
      <c r="L203" s="16" t="n"/>
      <c r="M203" s="16" t="n"/>
      <c r="N203" s="16" t="n"/>
      <c r="O203" s="34" t="n"/>
      <c r="P203" s="35">
        <f>IF(OR($A203="",$O203="",$K203=""),"",IFERROR(EDATE($O203,$K203)-1,""))</f>
        <v/>
      </c>
      <c r="Q203" s="35">
        <f>IF($P203="","",IFERROR($P203+1,""))</f>
        <v/>
      </c>
      <c r="R203" s="16" t="n"/>
      <c r="S203" s="11">
        <f>IF($A203="","",IFERROR(IF(OR($G203="",$H203="",$K203=""),"",IF($H203="Percentage",IF($I203="","",MIN($G203*$I203,$G203)*$K203),IF($H203="Fixed Monthly",IF($J203="","",MIN($J203,$G203)*$K203),IF($H203="First Month Free",$G203,"")))),""))</f>
        <v/>
      </c>
      <c r="T203" s="34" t="n"/>
      <c r="U203" s="11">
        <f>IF(OR($A203="",$G203="",$K203="",$S203=""),"",IFERROR(MAX($G203*$K203-$S203,0),""))</f>
        <v/>
      </c>
      <c r="V203" s="24">
        <f>IF($A203="","",IF(OR($B203="",$C203="",$D203="",$E203="",$F203="",$G203="",$H203="",$K203="",$L203="",$M203="",$O203="",$R203=""),"Review: incomplete",IF(COUNTIF($A$5:$A$204,$A203)&gt;1,"Review: duplicate ID",IF(AND($H203="Percentage",$I203=""),"Review: incomplete",IF(AND($H203="Fixed Monthly",$J203=""),"Review: incomplete",IF(AND($H203="First Month Free",OR($I203&lt;&gt;"",$J203&lt;&gt;"")),"Review: discount fields",IF(OR(AND($H203="Percentage",$J203&lt;&gt;""),AND($H203="Fixed Monthly",$I203&lt;&gt;"")),"Review: discount fields",IF(AND($H203="First Month Free",$K203&lt;&gt;1),"Review: discount period",IF(AND($E203&lt;&gt;"",$O203&lt;&gt;"",$O203&lt;$E203),"Review: start date",IF($L203="Pending Review","Review: eligibility",IF(AND($L203="Eligible",$M203&lt;&gt;"Approved"),"Review: approval",IF(AND($L203="Not Eligible",$M203="Approved"),"Review: eligibility conflict",IF(AND($M203="Approved",$N203=""),"Review: approval owner",IF(AND($R203="Active",$T203=""),"Review: set due date",IF(AND($R203="Active",$Q203&lt;&gt;"",TODAY()&gt;=$Q203),"Review: convert to full rate",IF(AND($R203="Active",$T203&lt;&gt;"",TODAY()&gt;$T203),"Review: overdue","OK"))))))))))))))))</f>
        <v/>
      </c>
      <c r="W203" s="19" t="n"/>
    </row>
    <row r="204">
      <c r="A204" s="16" t="n"/>
      <c r="B204" s="16" t="n"/>
      <c r="C204" s="16" t="n"/>
      <c r="D204" s="33" t="n"/>
      <c r="E204" s="34" t="n"/>
      <c r="F204" s="19" t="n"/>
      <c r="G204" s="20" t="n"/>
      <c r="H204" s="16" t="n"/>
      <c r="I204" s="21" t="n"/>
      <c r="J204" s="20" t="n"/>
      <c r="K204" s="22" t="n"/>
      <c r="L204" s="16" t="n"/>
      <c r="M204" s="16" t="n"/>
      <c r="N204" s="16" t="n"/>
      <c r="O204" s="34" t="n"/>
      <c r="P204" s="36">
        <f>IF(OR($A204="",$O204="",$K204=""),"",IFERROR(EDATE($O204,$K204)-1,""))</f>
        <v/>
      </c>
      <c r="Q204" s="36">
        <f>IF($P204="","",IFERROR($P204+1,""))</f>
        <v/>
      </c>
      <c r="R204" s="16" t="n"/>
      <c r="S204" s="14">
        <f>IF($A204="","",IFERROR(IF(OR($G204="",$H204="",$K204=""),"",IF($H204="Percentage",IF($I204="","",MIN($G204*$I204,$G204)*$K204),IF($H204="Fixed Monthly",IF($J204="","",MIN($J204,$G204)*$K204),IF($H204="First Month Free",$G204,"")))),""))</f>
        <v/>
      </c>
      <c r="T204" s="34" t="n"/>
      <c r="U204" s="14">
        <f>IF(OR($A204="",$G204="",$K204="",$S204=""),"",IFERROR(MAX($G204*$K204-$S204,0),""))</f>
        <v/>
      </c>
      <c r="V204" s="26">
        <f>IF($A204="","",IF(OR($B204="",$C204="",$D204="",$E204="",$F204="",$G204="",$H204="",$K204="",$L204="",$M204="",$O204="",$R204=""),"Review: incomplete",IF(COUNTIF($A$5:$A$204,$A204)&gt;1,"Review: duplicate ID",IF(AND($H204="Percentage",$I204=""),"Review: incomplete",IF(AND($H204="Fixed Monthly",$J204=""),"Review: incomplete",IF(AND($H204="First Month Free",OR($I204&lt;&gt;"",$J204&lt;&gt;"")),"Review: discount fields",IF(OR(AND($H204="Percentage",$J204&lt;&gt;""),AND($H204="Fixed Monthly",$I204&lt;&gt;"")),"Review: discount fields",IF(AND($H204="First Month Free",$K204&lt;&gt;1),"Review: discount period",IF(AND($E204&lt;&gt;"",$O204&lt;&gt;"",$O204&lt;$E204),"Review: start date",IF($L204="Pending Review","Review: eligibility",IF(AND($L204="Eligible",$M204&lt;&gt;"Approved"),"Review: approval",IF(AND($L204="Not Eligible",$M204="Approved"),"Review: eligibility conflict",IF(AND($M204="Approved",$N204=""),"Review: approval owner",IF(AND($R204="Active",$T204=""),"Review: set due date",IF(AND($R204="Active",$Q204&lt;&gt;"",TODAY()&gt;=$Q204),"Review: convert to full rate",IF(AND($R204="Active",$T204&lt;&gt;"",TODAY()&gt;$T204),"Review: overdue","OK"))))))))))))))))</f>
        <v/>
      </c>
      <c r="W204" s="19" t="n"/>
    </row>
  </sheetData>
  <autoFilter ref="A4:W204"/>
  <mergeCells count="1">
    <mergeCell ref="A1:W1"/>
  </mergeCells>
  <conditionalFormatting sqref="V5:V204">
    <cfRule type="expression" priority="1" dxfId="0">
      <formula>LEFT($V5,7)="Review:"</formula>
    </cfRule>
    <cfRule type="expression" priority="2" dxfId="1">
      <formula>$V5="OK"</formula>
    </cfRule>
  </conditionalFormatting>
  <conditionalFormatting sqref="A5:A204">
    <cfRule type="expression" priority="3" dxfId="0">
      <formula>AND($A5&lt;&gt;"",COUNTIF($A$5:$A$204,$A5)&gt;1)</formula>
    </cfRule>
  </conditionalFormatting>
  <conditionalFormatting sqref="Q5:Q204">
    <cfRule type="expression" priority="4" dxfId="0">
      <formula>AND($A5&lt;&gt;"",$R5="Active",$Q5&lt;&gt;"",$Q5&lt;=TODAY())</formula>
    </cfRule>
  </conditionalFormatting>
  <dataValidations count="11">
    <dataValidation sqref="B5:B204" showDropDown="0" showInputMessage="1" showErrorMessage="1" allowBlank="0" errorTitle="Review the facility" error="Select a facility from the editable Assumptions list." promptTitle="Facility" prompt="Select the facility associated with this offer." type="list" errorStyle="stop">
      <formula1>'Assumptions'!$A$5:$A$9</formula1>
    </dataValidation>
    <dataValidation sqref="H5:H204" showDropDown="0" showInputMessage="1" showErrorMessage="1" allowBlank="0" errorTitle="Review the discount method" error="Select a discount method from the list." promptTitle="Discount method" prompt="Choose Percentage, Fixed Monthly, or First Month Free." type="list" errorStyle="stop">
      <formula1>'Assumptions'!$C$5:$C$7</formula1>
    </dataValidation>
    <dataValidation sqref="L5:L204" showDropDown="0" showInputMessage="1" showErrorMessage="1" allowBlank="0" errorTitle="Review eligibility" error="Select an eligibility status from the list." promptTitle="Eligibility status" prompt="Record the result of the human eligibility review." type="list" errorStyle="stop">
      <formula1>'Assumptions'!$E$5:$E$7</formula1>
    </dataValidation>
    <dataValidation sqref="M5:M204" showDropDown="0" showInputMessage="1" showErrorMessage="1" allowBlank="0" errorTitle="Review approval" error="Select an approval status from the list." promptTitle="Approval status" prompt="Record the current human approval decision." type="list" errorStyle="stop">
      <formula1>'Assumptions'!$G$5:$G$7</formula1>
    </dataValidation>
    <dataValidation sqref="R5:R204" showDropDown="0" showInputMessage="1" showErrorMessage="1" allowBlank="0" errorTitle="Review record status" error="Select a record status from the list." promptTitle="Record status" prompt="Record whether the offer is active, converted, canceled, or expired." type="list" errorStyle="stop">
      <formula1>'Assumptions'!$I$5:$I$8</formula1>
    </dataValidation>
    <dataValidation sqref="D5:D204" showDropDown="0" showInputMessage="1" showErrorMessage="1" allowBlank="0" errorTitle="Review the unit size" error="Enter a whole number within the minimum and maximum square-foot limits." promptTitle="Unit size" prompt="Enter the unit size in square feet." type="whole" errorStyle="stop" operator="between">
      <formula1>'Assumptions'!$L$8</formula1>
      <formula2>'Assumptions'!$L$9</formula2>
    </dataValidation>
    <dataValidation sqref="G5:G204" showDropDown="0" showInputMessage="1" showErrorMessage="1" allowBlank="0" errorTitle="Review the monthly rate" error="Enter a positive dollar amount within the editable rate limit." promptTitle="Standard monthly rate" prompt="Enter the standard monthly rate before the promotion." type="decimal" errorStyle="stop" operator="between">
      <formula1>0.01</formula1>
      <formula2>'Assumptions'!$L$10</formula2>
    </dataValidation>
    <dataValidation sqref="I5:I204" showDropDown="0" showInputMessage="1" showErrorMessage="1" allowBlank="0" errorTitle="Review the discount percentage" error="Enter a percentage within the editable percentage limit." promptTitle="Discount percentage" prompt="Use this field only for a Percentage discount." type="decimal" errorStyle="stop" operator="between">
      <formula1>0</formula1>
      <formula2>'Assumptions'!$L$6</formula2>
    </dataValidation>
    <dataValidation sqref="J5:J204" showDropDown="0" showInputMessage="1" showErrorMessage="1" allowBlank="0" errorTitle="Review the fixed discount" error="Enter a dollar amount within the editable fixed-discount limit." promptTitle="Fixed monthly discount" prompt="Use this field only for a Fixed Monthly discount." type="decimal" errorStyle="stop" operator="between">
      <formula1>0</formula1>
      <formula2>'Assumptions'!$L$7</formula2>
    </dataValidation>
    <dataValidation sqref="K5:K204" showDropDown="0" showInputMessage="1" showErrorMessage="1" allowBlank="0" errorTitle="Review the discount period" error="Enter a whole number within the editable month limit." promptTitle="Discount period" prompt="Enter the number of discounted months." type="whole" errorStyle="stop" operator="between">
      <formula1>1</formula1>
      <formula2>'Assumptions'!$L$5</formula2>
    </dataValidation>
    <dataValidation sqref="E5:E204 O5:O204 T5:T204" showDropDown="0" showInputMessage="1" showErrorMessage="1" allowBlank="0" errorTitle="Review the date" error="Enter a date within the editable permitted date range." promptTitle="Date entry" prompt="Enter a valid date in MM/DD/YYYY format." type="date" errorStyle="stop" operator="between">
      <formula1>'Assumptions'!$L$11</formula1>
      <formula2>'Assumptions'!$L$12</formula2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tabColor rgb="00F0A91D"/>
    <outlinePr summaryBelow="1" summaryRight="1"/>
    <pageSetUpPr/>
  </sheetPr>
  <dimension ref="A1:L15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7" customWidth="1" min="1" max="1"/>
    <col width="3" customWidth="1" min="2" max="2"/>
    <col width="20" customWidth="1" min="3" max="3"/>
    <col width="3" customWidth="1" min="4" max="4"/>
    <col width="18" customWidth="1" min="5" max="5"/>
    <col width="3" customWidth="1" min="6" max="6"/>
    <col width="19" customWidth="1" min="7" max="7"/>
    <col width="3" customWidth="1" min="8" max="8"/>
    <col width="25" customWidth="1" min="9" max="9"/>
    <col width="3" customWidth="1" min="10" max="10"/>
    <col width="39" customWidth="1" min="11" max="11"/>
    <col width="18" customWidth="1" min="12" max="12"/>
  </cols>
  <sheetData>
    <row r="1" ht="30" customHeight="1">
      <c r="A1" s="1" t="inlineStr">
        <is>
          <t>Discount and Promotion Assumptions</t>
        </is>
      </c>
      <c r="B1" s="29" t="n"/>
      <c r="C1" s="29" t="n"/>
      <c r="D1" s="29" t="n"/>
      <c r="E1" s="29" t="n"/>
      <c r="F1" s="29" t="n"/>
      <c r="G1" s="29" t="n"/>
      <c r="H1" s="29" t="n"/>
      <c r="I1" s="29" t="n"/>
      <c r="J1" s="29" t="n"/>
      <c r="K1" s="29" t="n"/>
      <c r="L1" s="30" t="n"/>
    </row>
    <row r="2">
      <c r="A2" s="2" t="inlineStr">
        <is>
          <t>Edit the yellow facility lists, status lists, and limits used by the Promotions register.</t>
        </is>
      </c>
    </row>
    <row r="3">
      <c r="A3" s="3" t="inlineStr">
        <is>
          <t>All facilities and people in the sample records are fictional. Estimates support human review only.</t>
        </is>
      </c>
    </row>
    <row r="4">
      <c r="A4" s="5" t="inlineStr">
        <is>
          <t>Facility Options</t>
        </is>
      </c>
      <c r="B4" s="27" t="n"/>
      <c r="C4" s="5" t="inlineStr">
        <is>
          <t>Discount Methods</t>
        </is>
      </c>
      <c r="D4" s="27" t="n"/>
      <c r="E4" s="5" t="inlineStr">
        <is>
          <t>Eligibility Status</t>
        </is>
      </c>
      <c r="F4" s="27" t="n"/>
      <c r="G4" s="5" t="inlineStr">
        <is>
          <t>Approval Status</t>
        </is>
      </c>
      <c r="H4" s="27" t="n"/>
      <c r="I4" s="5" t="inlineStr">
        <is>
          <t>Record Status</t>
        </is>
      </c>
      <c r="J4" s="27" t="n"/>
      <c r="K4" s="5" t="inlineStr">
        <is>
          <t>Limit or Threshold</t>
        </is>
      </c>
      <c r="L4" s="5" t="inlineStr">
        <is>
          <t>Editable Value</t>
        </is>
      </c>
    </row>
    <row r="5">
      <c r="A5" s="16" t="inlineStr">
        <is>
          <t>Fictional Cedar Lantern Storage — Northfield</t>
        </is>
      </c>
      <c r="C5" s="16" t="inlineStr">
        <is>
          <t>Percentage</t>
        </is>
      </c>
      <c r="E5" s="16" t="inlineStr">
        <is>
          <t>Eligible</t>
        </is>
      </c>
      <c r="G5" s="16" t="inlineStr">
        <is>
          <t>Pending Approval</t>
        </is>
      </c>
      <c r="I5" s="16" t="inlineStr">
        <is>
          <t>Active</t>
        </is>
      </c>
      <c r="K5" s="9" t="inlineStr">
        <is>
          <t>Maximum discount period (months)</t>
        </is>
      </c>
      <c r="L5" s="28" t="n">
        <v>12</v>
      </c>
    </row>
    <row r="6">
      <c r="A6" s="16" t="inlineStr">
        <is>
          <t>Fictional Bluebird Box Storage — Riverton</t>
        </is>
      </c>
      <c r="C6" s="16" t="inlineStr">
        <is>
          <t>Fixed Monthly</t>
        </is>
      </c>
      <c r="E6" s="16" t="inlineStr">
        <is>
          <t>Not Eligible</t>
        </is>
      </c>
      <c r="G6" s="16" t="inlineStr">
        <is>
          <t>Approved</t>
        </is>
      </c>
      <c r="I6" s="16" t="inlineStr">
        <is>
          <t>Converted to Full Rate</t>
        </is>
      </c>
      <c r="K6" s="12" t="inlineStr">
        <is>
          <t>Maximum percentage discount</t>
        </is>
      </c>
      <c r="L6" s="21" t="n">
        <v>0.5</v>
      </c>
    </row>
    <row r="7">
      <c r="A7" s="16" t="inlineStr">
        <is>
          <t>Fictional Juniper Key Storage — Westhaven</t>
        </is>
      </c>
      <c r="C7" s="16" t="inlineStr">
        <is>
          <t>First Month Free</t>
        </is>
      </c>
      <c r="E7" s="16" t="inlineStr">
        <is>
          <t>Pending Review</t>
        </is>
      </c>
      <c r="G7" s="16" t="inlineStr">
        <is>
          <t>Declined</t>
        </is>
      </c>
      <c r="I7" s="16" t="inlineStr">
        <is>
          <t>Canceled</t>
        </is>
      </c>
      <c r="K7" s="9" t="inlineStr">
        <is>
          <t>Maximum fixed monthly discount</t>
        </is>
      </c>
      <c r="L7" s="20" t="n">
        <v>300</v>
      </c>
    </row>
    <row r="8">
      <c r="A8" s="16" t="inlineStr">
        <is>
          <t>Fictional Maple Rocket Storage — Eastport</t>
        </is>
      </c>
      <c r="I8" s="16" t="inlineStr">
        <is>
          <t>Expired</t>
        </is>
      </c>
      <c r="K8" s="12" t="inlineStr">
        <is>
          <t>Minimum unit size (square feet)</t>
        </is>
      </c>
      <c r="L8" s="33" t="n">
        <v>10</v>
      </c>
    </row>
    <row r="9">
      <c r="A9" s="16" t="inlineStr">
        <is>
          <t>Fictional Silver Acorn Storage — Lakeview</t>
        </is>
      </c>
      <c r="K9" s="9" t="inlineStr">
        <is>
          <t>Maximum unit size (square feet)</t>
        </is>
      </c>
      <c r="L9" s="33" t="n">
        <v>1000</v>
      </c>
    </row>
    <row r="10">
      <c r="K10" s="12" t="inlineStr">
        <is>
          <t>Maximum standard monthly rate</t>
        </is>
      </c>
      <c r="L10" s="20" t="n">
        <v>5000</v>
      </c>
    </row>
    <row r="11">
      <c r="K11" s="9" t="inlineStr">
        <is>
          <t>Earliest permitted date</t>
        </is>
      </c>
      <c r="L11" s="34" t="n">
        <v>45292</v>
      </c>
    </row>
    <row r="12">
      <c r="K12" s="12" t="inlineStr">
        <is>
          <t>Latest permitted date</t>
        </is>
      </c>
      <c r="L12" s="34" t="n">
        <v>48213</v>
      </c>
    </row>
    <row r="13">
      <c r="K13" s="9" t="inlineStr">
        <is>
          <t>Upcoming conversion window (days)</t>
        </is>
      </c>
      <c r="L13" s="28" t="n">
        <v>30</v>
      </c>
    </row>
    <row r="14"/>
    <row r="15">
      <c r="K15" s="15" t="inlineStr">
        <is>
          <t>Warnings request human review. This workbook does not send notices, change rates, or update other systems.</t>
        </is>
      </c>
    </row>
  </sheetData>
  <mergeCells count="1">
    <mergeCell ref="A1:L1"/>
  </mergeCells>
  <conditionalFormatting sqref="L9">
    <cfRule type="expression" priority="1" dxfId="0">
      <formula>$L$9&lt;$L$8</formula>
    </cfRule>
  </conditionalFormatting>
  <conditionalFormatting sqref="L12">
    <cfRule type="expression" priority="2" dxfId="0">
      <formula>$L$12&lt;$L$11</formula>
    </cfRule>
  </conditionalFormatting>
  <dataValidations count="7">
    <dataValidation sqref="L5" showDropDown="0" showInputMessage="1" showErrorMessage="1" allowBlank="0" errorTitle="Review the month limit" error="Enter a whole number from 1 through 36." promptTitle="Discount period limit" prompt="Enter the maximum allowed discount period in months." type="whole" errorStyle="stop" operator="between">
      <formula1>1</formula1>
      <formula2>36</formula2>
    </dataValidation>
    <dataValidation sqref="L6" showDropDown="0" showInputMessage="1" showErrorMessage="1" allowBlank="0" errorTitle="Review the percentage" error="Enter a percentage from 0.00% through 100.00%." promptTitle="Percentage limit" prompt="Enter the maximum percentage discount." type="decimal" errorStyle="stop" operator="between">
      <formula1>0</formula1>
      <formula2>1</formula2>
    </dataValidation>
    <dataValidation sqref="L7" showDropDown="0" showInputMessage="1" showErrorMessage="1" allowBlank="0" errorTitle="Review the dollar limit" error="Enter a dollar amount from $0.00 through $10,000.00." promptTitle="Fixed discount limit" prompt="Enter the maximum fixed monthly discount." type="decimal" errorStyle="stop" operator="between">
      <formula1>0</formula1>
      <formula2>10000</formula2>
    </dataValidation>
    <dataValidation sqref="L8:L9" showDropDown="0" showInputMessage="1" showErrorMessage="1" allowBlank="0" errorTitle="Review the unit size" error="Enter a whole number from 1 through 10,000 square feet." promptTitle="Unit size limit" prompt="Enter the minimum or maximum unit size." type="whole" errorStyle="stop" operator="between">
      <formula1>1</formula1>
      <formula2>10000</formula2>
    </dataValidation>
    <dataValidation sqref="L10" showDropDown="0" showInputMessage="1" showErrorMessage="1" allowBlank="0" errorTitle="Review the rate limit" error="Enter an amount from $0.01 through $10,000.00." promptTitle="Rate limit" prompt="Enter the maximum standard monthly rate." type="decimal" errorStyle="stop" operator="between">
      <formula1>0.01</formula1>
      <formula2>10000</formula2>
    </dataValidation>
    <dataValidation sqref="L11:L12" showDropDown="0" showInputMessage="1" showErrorMessage="1" allowBlank="0" errorTitle="Review the date" error="Enter a date within the displayed planning horizon." promptTitle="Permitted date" prompt="Enter a valid date in MM/DD/YYYY format." type="date" errorStyle="stop" operator="between">
      <formula1>DATE(2021,1,1)</formula1>
      <formula2>DATE(2036,12,31)</formula2>
    </dataValidation>
    <dataValidation sqref="L13" showDropDown="0" showInputMessage="1" showErrorMessage="1" allowBlank="0" errorTitle="Review the day window" error="Enter a whole number from 1 through 365." promptTitle="Conversion window" prompt="Enter the number of days used by the Summary conversion indicator." type="whole" errorStyle="stop" operator="between">
      <formula1>1</formula1>
      <formula2>365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Facility Operations Workbook</dc:creator>
  <dc:title xmlns:dc="http://purl.org/dc/elements/1.1/">Self Storage Discount and Promotion Tracker</dc:title>
  <dc:subject xmlns:dc="http://purl.org/dc/elements/1.1/">Register of fictional move-in discounts and promotions</dc:subject>
  <dcterms:created xmlns:dcterms="http://purl.org/dc/terms/" xmlns:xsi="http://www.w3.org/2001/XMLSchema-instance" xsi:type="dcterms:W3CDTF">2026-09-12T12:16:13Z</dcterms:created>
  <dcterms:modified xmlns:dcterms="http://purl.org/dc/terms/" xmlns:xsi="http://www.w3.org/2001/XMLSchema-instance" xsi:type="dcterms:W3CDTF">2026-09-12T12:16:14+00:00Z</dcterms:modified>
</cp:coreProperties>
</file>