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erio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'Periods'!$A$4:$O$124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0x"/>
    <numFmt numFmtId="165" formatCode="$#,##0.00;[Red]-$#,##0.00"/>
    <numFmt numFmtId="166" formatCode="mm/dd/yyyy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16324F"/>
      <sz val="11"/>
    </font>
    <font>
      <name val="Calibri"/>
      <color rgb="00243746"/>
      <sz val="10"/>
    </font>
    <font>
      <name val="Calibri"/>
      <i val="1"/>
      <color rgb="00526773"/>
      <sz val="9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1"/>
      </font>
      <fill>
        <patternFill patternType="solid">
          <fgColor rgb="00C95A2E"/>
        </patternFill>
      </fill>
    </dxf>
    <dxf>
      <font>
        <name val="Calibri"/>
        <b val="1"/>
        <color rgb="0016324F"/>
        <sz val="11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1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" customWidth="1" min="3" max="3"/>
    <col width="34" customWidth="1" min="4" max="4"/>
    <col width="18" customWidth="1" min="5" max="5"/>
  </cols>
  <sheetData>
    <row r="1" ht="28" customHeight="1">
      <c r="A1" s="1" t="inlineStr">
        <is>
          <t>Self Storage Debt Service Coverage Calculator</t>
        </is>
      </c>
      <c r="B1" s="2" t="n"/>
      <c r="C1" s="2" t="n"/>
      <c r="D1" s="2" t="n"/>
      <c r="E1" s="3" t="n"/>
    </row>
    <row r="2"/>
    <row r="3">
      <c r="A3" s="4" t="inlineStr">
        <is>
          <t>Indicator</t>
        </is>
      </c>
      <c r="B3" s="4" t="inlineStr">
        <is>
          <t>Calculated Value</t>
        </is>
      </c>
      <c r="D3" s="4" t="inlineStr">
        <is>
          <t>Coverage and Review Indicator</t>
        </is>
      </c>
      <c r="E3" s="4" t="inlineStr">
        <is>
          <t>Calculated Value</t>
        </is>
      </c>
    </row>
    <row r="4">
      <c r="A4" s="5" t="inlineStr">
        <is>
          <t>Periods entered</t>
        </is>
      </c>
      <c r="B4" s="6">
        <f>IF(COUNTA(Periods!$C$5:$C$124)=0,"",COUNTA(Periods!$C$5:$C$124))</f>
        <v/>
      </c>
      <c r="D4" s="5" t="inlineStr">
        <is>
          <t>DSCR review threshold</t>
        </is>
      </c>
      <c r="E4" s="30">
        <f>Assumptions!$B$4</f>
        <v/>
      </c>
    </row>
    <row r="5">
      <c r="A5" s="8" t="inlineStr">
        <is>
          <t>Total revenue</t>
        </is>
      </c>
      <c r="B5" s="31">
        <f>IF(COUNT(Periods!$D$5:$D$124)=0,"",SUM(Periods!$D$5:$D$124))</f>
        <v/>
      </c>
      <c r="D5" s="8" t="inlineStr">
        <is>
          <t>Strong coverage threshold</t>
        </is>
      </c>
      <c r="E5" s="32">
        <f>Assumptions!$B$5</f>
        <v/>
      </c>
    </row>
    <row r="6">
      <c r="A6" s="5" t="inlineStr">
        <is>
          <t>Total operating expenses</t>
        </is>
      </c>
      <c r="B6" s="33">
        <f>IF(COUNT(Periods!$E$5:$E$124)=0,"",SUM(Periods!$E$5:$E$124))</f>
        <v/>
      </c>
      <c r="D6" s="5" t="inlineStr">
        <is>
          <t>Periods below review threshold</t>
        </is>
      </c>
      <c r="E6" s="6">
        <f>IF($B$4="","",COUNTIFS(Periods!$J$5:$J$124,"&lt;&gt;",Periods!$J$5:$J$124,"&lt;"&amp;$E$4))</f>
        <v/>
      </c>
    </row>
    <row r="7">
      <c r="A7" s="8" t="inlineStr">
        <is>
          <t>Total net operating income</t>
        </is>
      </c>
      <c r="B7" s="31">
        <f>IF(COUNT(Periods!$F$5:$F$124)=0,"",SUM(Periods!$F$5:$F$124))</f>
        <v/>
      </c>
      <c r="D7" s="8" t="inlineStr">
        <is>
          <t>Periods at or above review threshold</t>
        </is>
      </c>
      <c r="E7" s="12">
        <f>IF($B$4="","",COUNTIFS(Periods!$J$5:$J$124,"&lt;&gt;",Periods!$J$5:$J$124,"&gt;="&amp;$E$4))</f>
        <v/>
      </c>
    </row>
    <row r="8">
      <c r="A8" s="5" t="inlineStr">
        <is>
          <t>Scheduled principal</t>
        </is>
      </c>
      <c r="B8" s="33">
        <f>IF(COUNT(Periods!$G$5:$G$124)=0,"",SUM(Periods!$G$5:$G$124))</f>
        <v/>
      </c>
      <c r="D8" s="5" t="inlineStr">
        <is>
          <t>Periods with review flags</t>
        </is>
      </c>
      <c r="E8" s="6">
        <f>IF($B$4="","",COUNTIF(Periods!$O$5:$O$124,"Review:*"))</f>
        <v/>
      </c>
    </row>
    <row r="9">
      <c r="A9" s="8" t="inlineStr">
        <is>
          <t>Scheduled interest</t>
        </is>
      </c>
      <c r="B9" s="31">
        <f>IF(COUNT(Periods!$H$5:$H$124)=0,"",SUM(Periods!$H$5:$H$124))</f>
        <v/>
      </c>
      <c r="D9" s="8" t="inlineStr">
        <is>
          <t>Periods pending review</t>
        </is>
      </c>
      <c r="E9" s="12">
        <f>IF($B$4="","",COUNTIF(Periods!$L$5:$L$124,Assumptions!$E$6))</f>
        <v/>
      </c>
    </row>
    <row r="10">
      <c r="A10" s="5" t="inlineStr">
        <is>
          <t>Total debt service</t>
        </is>
      </c>
      <c r="B10" s="33">
        <f>IF(COUNT(Periods!$I$5:$I$124)=0,"",SUM(Periods!$I$5:$I$124))</f>
        <v/>
      </c>
      <c r="D10" s="5" t="inlineStr">
        <is>
          <t>Earliest due date</t>
        </is>
      </c>
      <c r="E10" s="13">
        <f>IF(COUNT(Periods!$M$5:$M$124)=0,"",MIN(Periods!$M$5:$M$124))</f>
        <v/>
      </c>
    </row>
    <row r="11">
      <c r="A11" s="8" t="inlineStr">
        <is>
          <t>Portfolio DSCR</t>
        </is>
      </c>
      <c r="B11" s="32">
        <f>IF(OR(B7="",B10="",B10&lt;=0),"",IFERROR(B7/B10,""))</f>
        <v/>
      </c>
      <c r="D11" s="8" t="inlineStr">
        <is>
          <t>Latest due date</t>
        </is>
      </c>
      <c r="E11" s="14">
        <f>IF(COUNT(Periods!$M$5:$M$124)=0,"",MAX(Periods!$M$5:$M$124))</f>
        <v/>
      </c>
    </row>
    <row r="12">
      <c r="A12" s="5" t="inlineStr">
        <is>
          <t>Latest entered period</t>
        </is>
      </c>
      <c r="B12" s="13">
        <f>IF(COUNT(Periods!$C$5:$C$124)=0,"",MAX(Periods!$C$5:$C$124))</f>
        <v/>
      </c>
      <c r="D12" s="5" t="inlineStr">
        <is>
          <t>Net operating income margin</t>
        </is>
      </c>
      <c r="E12" s="15">
        <f>IF(OR(B7="",B5="",B5=0),"",IFERROR(B7/B5,""))</f>
        <v/>
      </c>
    </row>
  </sheetData>
  <mergeCells count="1">
    <mergeCell ref="A1:E1"/>
  </mergeCells>
  <conditionalFormatting sqref="B11">
    <cfRule type="expression" priority="1" dxfId="0">
      <formula>AND(ISNUMBER($B$11),$B$11&lt;$E$4)</formula>
    </cfRule>
    <cfRule type="expression" priority="2" dxfId="1">
      <formula>AND(ISNUMBER($B$11),$B$11&gt;=$E$4,$B$11&lt;$E$5)</formula>
    </cfRule>
    <cfRule type="expression" priority="3" dxfId="2">
      <formula>AND(ISNUMBER($B$11),$B$11&gt;=$E$5)</formula>
    </cfRule>
  </conditionalFormatting>
  <conditionalFormatting sqref="E6">
    <cfRule type="expression" priority="4" dxfId="0">
      <formula>AND(ISNUMBER($E$6),$E$6&gt;0)</formula>
    </cfRule>
  </conditionalFormatting>
  <conditionalFormatting sqref="E8">
    <cfRule type="expression" priority="5" dxfId="0">
      <formula>AND(ISNUMBER($E$8),$E$8&gt;0)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13" customWidth="1" min="2" max="2"/>
    <col width="15" customWidth="1" min="3" max="3"/>
    <col width="18" customWidth="1" min="4" max="4"/>
    <col width="20" customWidth="1" min="5" max="5"/>
    <col width="19" customWidth="1" min="6" max="6"/>
    <col width="18" customWidth="1" min="7" max="7"/>
    <col width="16" customWidth="1" min="8" max="8"/>
    <col width="10" customWidth="1" min="9" max="9"/>
    <col width="24" customWidth="1" min="10" max="10"/>
    <col width="17" customWidth="1" min="11" max="11"/>
    <col width="13" customWidth="1" min="12" max="12"/>
    <col width="36" customWidth="1" min="13" max="13"/>
    <col width="20" customWidth="1" min="14" max="14"/>
    <col width="38" customWidth="1" min="15" max="15"/>
  </cols>
  <sheetData>
    <row r="1" ht="28" customHeight="1">
      <c r="A1" s="1" t="inlineStr">
        <is>
          <t>Facility Period DSCR Detail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n"/>
    </row>
    <row r="2" ht="22" customHeight="1">
      <c r="A2" s="16" t="inlineStr">
        <is>
          <t>Enter period data in pale yellow cells. Calculated cells remain blank until required inputs are complete, and review flags require human review.</t>
        </is>
      </c>
    </row>
    <row r="3">
      <c r="A3" s="4" t="inlineStr">
        <is>
          <t>DSCR review threshold</t>
        </is>
      </c>
      <c r="B3" s="34">
        <f>Assumptions!$B$4</f>
        <v/>
      </c>
      <c r="D3" s="4" t="inlineStr">
        <is>
          <t>Strong coverage threshold</t>
        </is>
      </c>
      <c r="E3" s="34">
        <f>Assumptions!$B$5</f>
        <v/>
      </c>
    </row>
    <row r="4" ht="31" customHeight="1">
      <c r="A4" s="18" t="inlineStr">
        <is>
          <t>Facility</t>
        </is>
      </c>
      <c r="B4" s="18" t="inlineStr">
        <is>
          <t>Period</t>
        </is>
      </c>
      <c r="C4" s="18" t="inlineStr">
        <is>
          <t>Revenue</t>
        </is>
      </c>
      <c r="D4" s="18" t="inlineStr">
        <is>
          <t>Operating Expenses</t>
        </is>
      </c>
      <c r="E4" s="18" t="inlineStr">
        <is>
          <t>Net Operating Income</t>
        </is>
      </c>
      <c r="F4" s="18" t="inlineStr">
        <is>
          <t>Scheduled Principal</t>
        </is>
      </c>
      <c r="G4" s="18" t="inlineStr">
        <is>
          <t>Scheduled Interest</t>
        </is>
      </c>
      <c r="H4" s="18" t="inlineStr">
        <is>
          <t>Debt Service</t>
        </is>
      </c>
      <c r="I4" s="18" t="inlineStr">
        <is>
          <t>DSCR</t>
        </is>
      </c>
      <c r="J4" s="18" t="inlineStr">
        <is>
          <t>Record Owner</t>
        </is>
      </c>
      <c r="K4" s="18" t="inlineStr">
        <is>
          <t>Status</t>
        </is>
      </c>
      <c r="L4" s="18" t="inlineStr">
        <is>
          <t>Due Date</t>
        </is>
      </c>
      <c r="M4" s="18" t="inlineStr">
        <is>
          <t>Notes</t>
        </is>
      </c>
      <c r="N4" s="18" t="inlineStr">
        <is>
          <t>Source Amount Check</t>
        </is>
      </c>
      <c r="O4" s="18" t="inlineStr">
        <is>
          <t>Review Flag</t>
        </is>
      </c>
    </row>
    <row r="5">
      <c r="A5" s="19" t="inlineStr">
        <is>
          <t>Cedar Lantern Self Storage (Fictional)</t>
        </is>
      </c>
      <c r="B5" s="20" t="n">
        <v>46023</v>
      </c>
      <c r="C5" s="35" t="n">
        <v>41000</v>
      </c>
      <c r="D5" s="35" t="n">
        <v>25500</v>
      </c>
      <c r="E5" s="33">
        <f>IF(OR(C5="",D5=""),"",IFERROR(C5-D5,""))</f>
        <v/>
      </c>
      <c r="F5" s="35" t="n">
        <v>11000</v>
      </c>
      <c r="G5" s="35" t="n">
        <v>5000</v>
      </c>
      <c r="H5" s="33">
        <f>IF(OR(F5="",G5=""),"",IFERROR(F5+G5,""))</f>
        <v/>
      </c>
      <c r="I5" s="30">
        <f>IF(OR(E5="",H5="",H5&lt;=0),"",IFERROR(E5/H5,""))</f>
        <v/>
      </c>
      <c r="J5" s="19" t="inlineStr">
        <is>
          <t>Riley Quill (Fictional)</t>
        </is>
      </c>
      <c r="K5" s="19" t="inlineStr">
        <is>
          <t>Actual</t>
        </is>
      </c>
      <c r="L5" s="20" t="n">
        <v>46037</v>
      </c>
      <c r="M5" s="22" t="inlineStr">
        <is>
          <t>Fictional baseline operating month.</t>
        </is>
      </c>
      <c r="N5" s="33">
        <f>IF(COUNT(C5:D5,F5:G5)=0,"",IFERROR(SUM(C5:D5,F5:G5),""))</f>
        <v/>
      </c>
      <c r="O5" s="23">
        <f>IF(COUNTA(A5:D5,F5:G5,J5:M5)=0,"",IF(OR(A5="",B5=""),"Review: facility or period missing",IF(OR(C5="",D5=""),"Review: operating data incomplete",IF(OR(F5="",G5=""),"Review: debt service incomplete",IF(OR(J5="",K5="",L5=""),"Review: owner, status, or due date missing",IF(H5&lt;=0,"Review: debt service must exceed $0",IF(I5&lt;Assumptions!$B$4,"Review: DSCR below threshold",IF(K5=Assumptions!$E$6,"Review: status pending","Within threshold"))))))))</f>
        <v/>
      </c>
    </row>
    <row r="6">
      <c r="A6" s="19" t="inlineStr">
        <is>
          <t>Cedar Lantern Self Storage (Fictional)</t>
        </is>
      </c>
      <c r="B6" s="20" t="n">
        <v>46054</v>
      </c>
      <c r="C6" s="35" t="n">
        <v>42500</v>
      </c>
      <c r="D6" s="35" t="n">
        <v>25300</v>
      </c>
      <c r="E6" s="31">
        <f>IF(OR(C6="",D6=""),"",IFERROR(C6-D6,""))</f>
        <v/>
      </c>
      <c r="F6" s="35" t="n">
        <v>11000</v>
      </c>
      <c r="G6" s="35" t="n">
        <v>4950</v>
      </c>
      <c r="H6" s="31">
        <f>IF(OR(F6="",G6=""),"",IFERROR(F6+G6,""))</f>
        <v/>
      </c>
      <c r="I6" s="32">
        <f>IF(OR(E6="",H6="",H6&lt;=0),"",IFERROR(E6/H6,""))</f>
        <v/>
      </c>
      <c r="J6" s="19" t="inlineStr">
        <is>
          <t>Riley Quill (Fictional)</t>
        </is>
      </c>
      <c r="K6" s="19" t="inlineStr">
        <is>
          <t>Actual</t>
        </is>
      </c>
      <c r="L6" s="20" t="n">
        <v>46068</v>
      </c>
      <c r="M6" s="22" t="inlineStr">
        <is>
          <t>Fictional seasonal revenue pickup.</t>
        </is>
      </c>
      <c r="N6" s="31">
        <f>IF(COUNT(C6:D6,F6:G6)=0,"",IFERROR(SUM(C6:D6,F6:G6),""))</f>
        <v/>
      </c>
      <c r="O6" s="24">
        <f>IF(COUNTA(A6:D6,F6:G6,J6:M6)=0,"",IF(OR(A6="",B6=""),"Review: facility or period missing",IF(OR(C6="",D6=""),"Review: operating data incomplete",IF(OR(F6="",G6=""),"Review: debt service incomplete",IF(OR(J6="",K6="",L6=""),"Review: owner, status, or due date missing",IF(H6&lt;=0,"Review: debt service must exceed $0",IF(I6&lt;Assumptions!$B$4,"Review: DSCR below threshold",IF(K6=Assumptions!$E$6,"Review: status pending","Within threshold"))))))))</f>
        <v/>
      </c>
    </row>
    <row r="7">
      <c r="A7" s="19" t="inlineStr">
        <is>
          <t>Cedar Lantern Self Storage (Fictional)</t>
        </is>
      </c>
      <c r="B7" s="20" t="n">
        <v>46082</v>
      </c>
      <c r="C7" s="35" t="n">
        <v>44000</v>
      </c>
      <c r="D7" s="35" t="n">
        <v>24800</v>
      </c>
      <c r="E7" s="33">
        <f>IF(OR(C7="",D7=""),"",IFERROR(C7-D7,""))</f>
        <v/>
      </c>
      <c r="F7" s="35" t="n">
        <v>11000</v>
      </c>
      <c r="G7" s="35" t="n">
        <v>4900</v>
      </c>
      <c r="H7" s="33">
        <f>IF(OR(F7="",G7=""),"",IFERROR(F7+G7,""))</f>
        <v/>
      </c>
      <c r="I7" s="30">
        <f>IF(OR(E7="",H7="",H7&lt;=0),"",IFERROR(E7/H7,""))</f>
        <v/>
      </c>
      <c r="J7" s="19" t="inlineStr">
        <is>
          <t>Riley Quill (Fictional)</t>
        </is>
      </c>
      <c r="K7" s="19" t="inlineStr">
        <is>
          <t>Actual</t>
        </is>
      </c>
      <c r="L7" s="20" t="n">
        <v>46096</v>
      </c>
      <c r="M7" s="22" t="inlineStr">
        <is>
          <t>Fictional expense timing adjustment.</t>
        </is>
      </c>
      <c r="N7" s="33">
        <f>IF(COUNT(C7:D7,F7:G7)=0,"",IFERROR(SUM(C7:D7,F7:G7),""))</f>
        <v/>
      </c>
      <c r="O7" s="23">
        <f>IF(COUNTA(A7:D7,F7:G7,J7:M7)=0,"",IF(OR(A7="",B7=""),"Review: facility or period missing",IF(OR(C7="",D7=""),"Review: operating data incomplete",IF(OR(F7="",G7=""),"Review: debt service incomplete",IF(OR(J7="",K7="",L7=""),"Review: owner, status, or due date missing",IF(H7&lt;=0,"Review: debt service must exceed $0",IF(I7&lt;Assumptions!$B$4,"Review: DSCR below threshold",IF(K7=Assumptions!$E$6,"Review: status pending","Within threshold"))))))))</f>
        <v/>
      </c>
    </row>
    <row r="8">
      <c r="A8" s="19" t="inlineStr">
        <is>
          <t>Cedar Lantern Self Storage (Fictional)</t>
        </is>
      </c>
      <c r="B8" s="20" t="n">
        <v>46113</v>
      </c>
      <c r="C8" s="35" t="n">
        <v>45500</v>
      </c>
      <c r="D8" s="35" t="n">
        <v>25687.5</v>
      </c>
      <c r="E8" s="31">
        <f>IF(OR(C8="",D8=""),"",IFERROR(C8-D8,""))</f>
        <v/>
      </c>
      <c r="F8" s="35" t="n">
        <v>11000</v>
      </c>
      <c r="G8" s="35" t="n">
        <v>4850</v>
      </c>
      <c r="H8" s="31">
        <f>IF(OR(F8="",G8=""),"",IFERROR(F8+G8,""))</f>
        <v/>
      </c>
      <c r="I8" s="32">
        <f>IF(OR(E8="",H8="",H8&lt;=0),"",IFERROR(E8/H8,""))</f>
        <v/>
      </c>
      <c r="J8" s="19" t="inlineStr">
        <is>
          <t>Riley Quill (Fictional)</t>
        </is>
      </c>
      <c r="K8" s="19" t="inlineStr">
        <is>
          <t>Actual</t>
        </is>
      </c>
      <c r="L8" s="20" t="n">
        <v>46127</v>
      </c>
      <c r="M8" s="22" t="inlineStr">
        <is>
          <t>Fictional boundary test at the review threshold.</t>
        </is>
      </c>
      <c r="N8" s="31">
        <f>IF(COUNT(C8:D8,F8:G8)=0,"",IFERROR(SUM(C8:D8,F8:G8),""))</f>
        <v/>
      </c>
      <c r="O8" s="24">
        <f>IF(COUNTA(A8:D8,F8:G8,J8:M8)=0,"",IF(OR(A8="",B8=""),"Review: facility or period missing",IF(OR(C8="",D8=""),"Review: operating data incomplete",IF(OR(F8="",G8=""),"Review: debt service incomplete",IF(OR(J8="",K8="",L8=""),"Review: owner, status, or due date missing",IF(H8&lt;=0,"Review: debt service must exceed $0",IF(I8&lt;Assumptions!$B$4,"Review: DSCR below threshold",IF(K8=Assumptions!$E$6,"Review: status pending","Within threshold"))))))))</f>
        <v/>
      </c>
    </row>
    <row r="9">
      <c r="A9" s="19" t="inlineStr">
        <is>
          <t>Cedar Lantern Self Storage (Fictional)</t>
        </is>
      </c>
      <c r="B9" s="20" t="n">
        <v>46143</v>
      </c>
      <c r="C9" s="35" t="n">
        <v>47000</v>
      </c>
      <c r="D9" s="35" t="n">
        <v>25880</v>
      </c>
      <c r="E9" s="33">
        <f>IF(OR(C9="",D9=""),"",IFERROR(C9-D9,""))</f>
        <v/>
      </c>
      <c r="F9" s="35" t="n">
        <v>11200</v>
      </c>
      <c r="G9" s="35" t="n">
        <v>4800</v>
      </c>
      <c r="H9" s="33">
        <f>IF(OR(F9="",G9=""),"",IFERROR(F9+G9,""))</f>
        <v/>
      </c>
      <c r="I9" s="30">
        <f>IF(OR(E9="",H9="",H9&lt;=0),"",IFERROR(E9/H9,""))</f>
        <v/>
      </c>
      <c r="J9" s="19" t="inlineStr">
        <is>
          <t>Riley Quill (Fictional)</t>
        </is>
      </c>
      <c r="K9" s="19" t="inlineStr">
        <is>
          <t>Actual</t>
        </is>
      </c>
      <c r="L9" s="20" t="n">
        <v>46157</v>
      </c>
      <c r="M9" s="22" t="inlineStr">
        <is>
          <t>Fictional occupancy-driven revenue gain.</t>
        </is>
      </c>
      <c r="N9" s="33">
        <f>IF(COUNT(C9:D9,F9:G9)=0,"",IFERROR(SUM(C9:D9,F9:G9),""))</f>
        <v/>
      </c>
      <c r="O9" s="23">
        <f>IF(COUNTA(A9:D9,F9:G9,J9:M9)=0,"",IF(OR(A9="",B9=""),"Review: facility or period missing",IF(OR(C9="",D9=""),"Review: operating data incomplete",IF(OR(F9="",G9=""),"Review: debt service incomplete",IF(OR(J9="",K9="",L9=""),"Review: owner, status, or due date missing",IF(H9&lt;=0,"Review: debt service must exceed $0",IF(I9&lt;Assumptions!$B$4,"Review: DSCR below threshold",IF(K9=Assumptions!$E$6,"Review: status pending","Within threshold"))))))))</f>
        <v/>
      </c>
    </row>
    <row r="10">
      <c r="A10" s="19" t="inlineStr">
        <is>
          <t>Cedar Lantern Self Storage (Fictional)</t>
        </is>
      </c>
      <c r="B10" s="20" t="n">
        <v>46174</v>
      </c>
      <c r="C10" s="35" t="n">
        <v>48200</v>
      </c>
      <c r="D10" s="35" t="n">
        <v>25900</v>
      </c>
      <c r="E10" s="31">
        <f>IF(OR(C10="",D10=""),"",IFERROR(C10-D10,""))</f>
        <v/>
      </c>
      <c r="F10" s="35" t="n">
        <v>11200</v>
      </c>
      <c r="G10" s="35" t="n">
        <v>4750</v>
      </c>
      <c r="H10" s="31">
        <f>IF(OR(F10="",G10=""),"",IFERROR(F10+G10,""))</f>
        <v/>
      </c>
      <c r="I10" s="32">
        <f>IF(OR(E10="",H10="",H10&lt;=0),"",IFERROR(E10/H10,""))</f>
        <v/>
      </c>
      <c r="J10" s="19" t="inlineStr">
        <is>
          <t>Riley Quill (Fictional)</t>
        </is>
      </c>
      <c r="K10" s="19" t="inlineStr">
        <is>
          <t>Actual</t>
        </is>
      </c>
      <c r="L10" s="20" t="n">
        <v>46188</v>
      </c>
      <c r="M10" s="22" t="inlineStr">
        <is>
          <t>Fictional routine monthly operating result.</t>
        </is>
      </c>
      <c r="N10" s="31">
        <f>IF(COUNT(C10:D10,F10:G10)=0,"",IFERROR(SUM(C10:D10,F10:G10),""))</f>
        <v/>
      </c>
      <c r="O10" s="24">
        <f>IF(COUNTA(A10:D10,F10:G10,J10:M10)=0,"",IF(OR(A10="",B10=""),"Review: facility or period missing",IF(OR(C10="",D10=""),"Review: operating data incomplete",IF(OR(F10="",G10=""),"Review: debt service incomplete",IF(OR(J10="",K10="",L10=""),"Review: owner, status, or due date missing",IF(H10&lt;=0,"Review: debt service must exceed $0",IF(I10&lt;Assumptions!$B$4,"Review: DSCR below threshold",IF(K10=Assumptions!$E$6,"Review: status pending","Within threshold"))))))))</f>
        <v/>
      </c>
    </row>
    <row r="11">
      <c r="A11" s="19" t="inlineStr">
        <is>
          <t>Cedar Lantern Self Storage (Fictional)</t>
        </is>
      </c>
      <c r="B11" s="20" t="n">
        <v>46204</v>
      </c>
      <c r="C11" s="35" t="n">
        <v>49000</v>
      </c>
      <c r="D11" s="35" t="n">
        <v>25500</v>
      </c>
      <c r="E11" s="33">
        <f>IF(OR(C11="",D11=""),"",IFERROR(C11-D11,""))</f>
        <v/>
      </c>
      <c r="F11" s="35" t="n">
        <v>11200</v>
      </c>
      <c r="G11" s="35" t="n">
        <v>4700</v>
      </c>
      <c r="H11" s="33">
        <f>IF(OR(F11="",G11=""),"",IFERROR(F11+G11,""))</f>
        <v/>
      </c>
      <c r="I11" s="30">
        <f>IF(OR(E11="",H11="",H11&lt;=0),"",IFERROR(E11/H11,""))</f>
        <v/>
      </c>
      <c r="J11" s="19" t="inlineStr">
        <is>
          <t>Riley Quill (Fictional)</t>
        </is>
      </c>
      <c r="K11" s="19" t="inlineStr">
        <is>
          <t>Actual</t>
        </is>
      </c>
      <c r="L11" s="20" t="n">
        <v>46218</v>
      </c>
      <c r="M11" s="22" t="inlineStr">
        <is>
          <t>Fictional expense reduction period.</t>
        </is>
      </c>
      <c r="N11" s="33">
        <f>IF(COUNT(C11:D11,F11:G11)=0,"",IFERROR(SUM(C11:D11,F11:G11),""))</f>
        <v/>
      </c>
      <c r="O11" s="23">
        <f>IF(COUNTA(A11:D11,F11:G11,J11:M11)=0,"",IF(OR(A11="",B11=""),"Review: facility or period missing",IF(OR(C11="",D11=""),"Review: operating data incomplete",IF(OR(F11="",G11=""),"Review: debt service incomplete",IF(OR(J11="",K11="",L11=""),"Review: owner, status, or due date missing",IF(H11&lt;=0,"Review: debt service must exceed $0",IF(I11&lt;Assumptions!$B$4,"Review: DSCR below threshold",IF(K11=Assumptions!$E$6,"Review: status pending","Within threshold"))))))))</f>
        <v/>
      </c>
    </row>
    <row r="12">
      <c r="A12" s="19" t="inlineStr">
        <is>
          <t>Cedar Lantern Self Storage (Fictional)</t>
        </is>
      </c>
      <c r="B12" s="20" t="n">
        <v>46235</v>
      </c>
      <c r="C12" s="35" t="n">
        <v>50500</v>
      </c>
      <c r="D12" s="35" t="n">
        <v>26000</v>
      </c>
      <c r="E12" s="31">
        <f>IF(OR(C12="",D12=""),"",IFERROR(C12-D12,""))</f>
        <v/>
      </c>
      <c r="F12" s="35" t="n">
        <v>11200</v>
      </c>
      <c r="G12" s="35" t="n">
        <v>4650</v>
      </c>
      <c r="H12" s="31">
        <f>IF(OR(F12="",G12=""),"",IFERROR(F12+G12,""))</f>
        <v/>
      </c>
      <c r="I12" s="32">
        <f>IF(OR(E12="",H12="",H12&lt;=0),"",IFERROR(E12/H12,""))</f>
        <v/>
      </c>
      <c r="J12" s="19" t="inlineStr">
        <is>
          <t>Riley Quill (Fictional)</t>
        </is>
      </c>
      <c r="K12" s="19" t="inlineStr">
        <is>
          <t>Actual</t>
        </is>
      </c>
      <c r="L12" s="20" t="n">
        <v>46249</v>
      </c>
      <c r="M12" s="22" t="inlineStr">
        <is>
          <t>Fictional higher-revenue operating month.</t>
        </is>
      </c>
      <c r="N12" s="31">
        <f>IF(COUNT(C12:D12,F12:G12)=0,"",IFERROR(SUM(C12:D12,F12:G12),""))</f>
        <v/>
      </c>
      <c r="O12" s="24">
        <f>IF(COUNTA(A12:D12,F12:G12,J12:M12)=0,"",IF(OR(A12="",B12=""),"Review: facility or period missing",IF(OR(C12="",D12=""),"Review: operating data incomplete",IF(OR(F12="",G12=""),"Review: debt service incomplete",IF(OR(J12="",K12="",L12=""),"Review: owner, status, or due date missing",IF(H12&lt;=0,"Review: debt service must exceed $0",IF(I12&lt;Assumptions!$B$4,"Review: DSCR below threshold",IF(K12=Assumptions!$E$6,"Review: status pending","Within threshold"))))))))</f>
        <v/>
      </c>
    </row>
    <row r="13">
      <c r="A13" s="19" t="inlineStr">
        <is>
          <t>Cedar Lantern Self Storage (Fictional)</t>
        </is>
      </c>
      <c r="B13" s="20" t="n">
        <v>46266</v>
      </c>
      <c r="C13" s="35" t="n">
        <v>51200</v>
      </c>
      <c r="D13" s="35" t="n">
        <v>26200</v>
      </c>
      <c r="E13" s="33">
        <f>IF(OR(C13="",D13=""),"",IFERROR(C13-D13,""))</f>
        <v/>
      </c>
      <c r="F13" s="35" t="n">
        <v>11200</v>
      </c>
      <c r="G13" s="35" t="n">
        <v>4600</v>
      </c>
      <c r="H13" s="33">
        <f>IF(OR(F13="",G13=""),"",IFERROR(F13+G13,""))</f>
        <v/>
      </c>
      <c r="I13" s="30">
        <f>IF(OR(E13="",H13="",H13&lt;=0),"",IFERROR(E13/H13,""))</f>
        <v/>
      </c>
      <c r="J13" s="19" t="inlineStr">
        <is>
          <t>Riley Quill (Fictional)</t>
        </is>
      </c>
      <c r="K13" s="19" t="inlineStr">
        <is>
          <t>Pending Review</t>
        </is>
      </c>
      <c r="L13" s="20" t="n">
        <v>46280</v>
      </c>
      <c r="M13" s="22" t="inlineStr">
        <is>
          <t>Fictional current operating estimate.</t>
        </is>
      </c>
      <c r="N13" s="33">
        <f>IF(COUNT(C13:D13,F13:G13)=0,"",IFERROR(SUM(C13:D13,F13:G13),""))</f>
        <v/>
      </c>
      <c r="O13" s="23">
        <f>IF(COUNTA(A13:D13,F13:G13,J13:M13)=0,"",IF(OR(A13="",B13=""),"Review: facility or period missing",IF(OR(C13="",D13=""),"Review: operating data incomplete",IF(OR(F13="",G13=""),"Review: debt service incomplete",IF(OR(J13="",K13="",L13=""),"Review: owner, status, or due date missing",IF(H13&lt;=0,"Review: debt service must exceed $0",IF(I13&lt;Assumptions!$B$4,"Review: DSCR below threshold",IF(K13=Assumptions!$E$6,"Review: status pending","Within threshold"))))))))</f>
        <v/>
      </c>
    </row>
    <row r="14">
      <c r="A14" s="19" t="inlineStr">
        <is>
          <t>Cedar Lantern Self Storage (Fictional)</t>
        </is>
      </c>
      <c r="B14" s="20" t="n">
        <v>46296</v>
      </c>
      <c r="C14" s="35" t="n">
        <v>52000</v>
      </c>
      <c r="D14" s="35" t="n">
        <v>26400</v>
      </c>
      <c r="E14" s="31">
        <f>IF(OR(C14="",D14=""),"",IFERROR(C14-D14,""))</f>
        <v/>
      </c>
      <c r="F14" s="35" t="n">
        <v>11200</v>
      </c>
      <c r="G14" s="35" t="n">
        <v>4550</v>
      </c>
      <c r="H14" s="31">
        <f>IF(OR(F14="",G14=""),"",IFERROR(F14+G14,""))</f>
        <v/>
      </c>
      <c r="I14" s="32">
        <f>IF(OR(E14="",H14="",H14&lt;=0),"",IFERROR(E14/H14,""))</f>
        <v/>
      </c>
      <c r="J14" s="19" t="inlineStr">
        <is>
          <t>Riley Quill (Fictional)</t>
        </is>
      </c>
      <c r="K14" s="19" t="inlineStr">
        <is>
          <t>Forecast</t>
        </is>
      </c>
      <c r="L14" s="20" t="n">
        <v>46310</v>
      </c>
      <c r="M14" s="22" t="inlineStr">
        <is>
          <t>Fictional next-month forecast.</t>
        </is>
      </c>
      <c r="N14" s="31">
        <f>IF(COUNT(C14:D14,F14:G14)=0,"",IFERROR(SUM(C14:D14,F14:G14),""))</f>
        <v/>
      </c>
      <c r="O14" s="24">
        <f>IF(COUNTA(A14:D14,F14:G14,J14:M14)=0,"",IF(OR(A14="",B14=""),"Review: facility or period missing",IF(OR(C14="",D14=""),"Review: operating data incomplete",IF(OR(F14="",G14=""),"Review: debt service incomplete",IF(OR(J14="",K14="",L14=""),"Review: owner, status, or due date missing",IF(H14&lt;=0,"Review: debt service must exceed $0",IF(I14&lt;Assumptions!$B$4,"Review: DSCR below threshold",IF(K14=Assumptions!$E$6,"Review: status pending","Within threshold"))))))))</f>
        <v/>
      </c>
    </row>
    <row r="15">
      <c r="A15" s="19" t="n"/>
      <c r="B15" s="20" t="n"/>
      <c r="C15" s="35" t="n"/>
      <c r="D15" s="35" t="n"/>
      <c r="E15" s="33">
        <f>IF(OR(C15="",D15=""),"",IFERROR(C15-D15,""))</f>
        <v/>
      </c>
      <c r="F15" s="35" t="n"/>
      <c r="G15" s="35" t="n"/>
      <c r="H15" s="33">
        <f>IF(OR(F15="",G15=""),"",IFERROR(F15+G15,""))</f>
        <v/>
      </c>
      <c r="I15" s="30">
        <f>IF(OR(E15="",H15="",H15&lt;=0),"",IFERROR(E15/H15,""))</f>
        <v/>
      </c>
      <c r="J15" s="19" t="n"/>
      <c r="K15" s="19" t="n"/>
      <c r="L15" s="20" t="n"/>
      <c r="M15" s="22" t="n"/>
      <c r="N15" s="33">
        <f>IF(COUNT(C15:D15,F15:G15)=0,"",IFERROR(SUM(C15:D15,F15:G15),""))</f>
        <v/>
      </c>
      <c r="O15" s="23">
        <f>IF(COUNTA(A15:D15,F15:G15,J15:M15)=0,"",IF(OR(A15="",B15=""),"Review: facility or period missing",IF(OR(C15="",D15=""),"Review: operating data incomplete",IF(OR(F15="",G15=""),"Review: debt service incomplete",IF(OR(J15="",K15="",L15=""),"Review: owner, status, or due date missing",IF(H15&lt;=0,"Review: debt service must exceed $0",IF(I15&lt;Assumptions!$B$4,"Review: DSCR below threshold",IF(K15=Assumptions!$E$6,"Review: status pending","Within threshold"))))))))</f>
        <v/>
      </c>
    </row>
    <row r="16">
      <c r="A16" s="19" t="n"/>
      <c r="B16" s="20" t="n"/>
      <c r="C16" s="35" t="n"/>
      <c r="D16" s="35" t="n"/>
      <c r="E16" s="31">
        <f>IF(OR(C16="",D16=""),"",IFERROR(C16-D16,""))</f>
        <v/>
      </c>
      <c r="F16" s="35" t="n"/>
      <c r="G16" s="35" t="n"/>
      <c r="H16" s="31">
        <f>IF(OR(F16="",G16=""),"",IFERROR(F16+G16,""))</f>
        <v/>
      </c>
      <c r="I16" s="32">
        <f>IF(OR(E16="",H16="",H16&lt;=0),"",IFERROR(E16/H16,""))</f>
        <v/>
      </c>
      <c r="J16" s="19" t="n"/>
      <c r="K16" s="19" t="n"/>
      <c r="L16" s="20" t="n"/>
      <c r="M16" s="22" t="n"/>
      <c r="N16" s="31">
        <f>IF(COUNT(C16:D16,F16:G16)=0,"",IFERROR(SUM(C16:D16,F16:G16),""))</f>
        <v/>
      </c>
      <c r="O16" s="24">
        <f>IF(COUNTA(A16:D16,F16:G16,J16:M16)=0,"",IF(OR(A16="",B16=""),"Review: facility or period missing",IF(OR(C16="",D16=""),"Review: operating data incomplete",IF(OR(F16="",G16=""),"Review: debt service incomplete",IF(OR(J16="",K16="",L16=""),"Review: owner, status, or due date missing",IF(H16&lt;=0,"Review: debt service must exceed $0",IF(I16&lt;Assumptions!$B$4,"Review: DSCR below threshold",IF(K16=Assumptions!$E$6,"Review: status pending","Within threshold"))))))))</f>
        <v/>
      </c>
    </row>
    <row r="17">
      <c r="A17" s="19" t="n"/>
      <c r="B17" s="20" t="n"/>
      <c r="C17" s="35" t="n"/>
      <c r="D17" s="35" t="n"/>
      <c r="E17" s="33">
        <f>IF(OR(C17="",D17=""),"",IFERROR(C17-D17,""))</f>
        <v/>
      </c>
      <c r="F17" s="35" t="n"/>
      <c r="G17" s="35" t="n"/>
      <c r="H17" s="33">
        <f>IF(OR(F17="",G17=""),"",IFERROR(F17+G17,""))</f>
        <v/>
      </c>
      <c r="I17" s="30">
        <f>IF(OR(E17="",H17="",H17&lt;=0),"",IFERROR(E17/H17,""))</f>
        <v/>
      </c>
      <c r="J17" s="19" t="n"/>
      <c r="K17" s="19" t="n"/>
      <c r="L17" s="20" t="n"/>
      <c r="M17" s="22" t="n"/>
      <c r="N17" s="33">
        <f>IF(COUNT(C17:D17,F17:G17)=0,"",IFERROR(SUM(C17:D17,F17:G17),""))</f>
        <v/>
      </c>
      <c r="O17" s="23">
        <f>IF(COUNTA(A17:D17,F17:G17,J17:M17)=0,"",IF(OR(A17="",B17=""),"Review: facility or period missing",IF(OR(C17="",D17=""),"Review: operating data incomplete",IF(OR(F17="",G17=""),"Review: debt service incomplete",IF(OR(J17="",K17="",L17=""),"Review: owner, status, or due date missing",IF(H17&lt;=0,"Review: debt service must exceed $0",IF(I17&lt;Assumptions!$B$4,"Review: DSCR below threshold",IF(K17=Assumptions!$E$6,"Review: status pending","Within threshold"))))))))</f>
        <v/>
      </c>
    </row>
    <row r="18">
      <c r="A18" s="19" t="n"/>
      <c r="B18" s="20" t="n"/>
      <c r="C18" s="35" t="n"/>
      <c r="D18" s="35" t="n"/>
      <c r="E18" s="31">
        <f>IF(OR(C18="",D18=""),"",IFERROR(C18-D18,""))</f>
        <v/>
      </c>
      <c r="F18" s="35" t="n"/>
      <c r="G18" s="35" t="n"/>
      <c r="H18" s="31">
        <f>IF(OR(F18="",G18=""),"",IFERROR(F18+G18,""))</f>
        <v/>
      </c>
      <c r="I18" s="32">
        <f>IF(OR(E18="",H18="",H18&lt;=0),"",IFERROR(E18/H18,""))</f>
        <v/>
      </c>
      <c r="J18" s="19" t="n"/>
      <c r="K18" s="19" t="n"/>
      <c r="L18" s="20" t="n"/>
      <c r="M18" s="22" t="n"/>
      <c r="N18" s="31">
        <f>IF(COUNT(C18:D18,F18:G18)=0,"",IFERROR(SUM(C18:D18,F18:G18),""))</f>
        <v/>
      </c>
      <c r="O18" s="24">
        <f>IF(COUNTA(A18:D18,F18:G18,J18:M18)=0,"",IF(OR(A18="",B18=""),"Review: facility or period missing",IF(OR(C18="",D18=""),"Review: operating data incomplete",IF(OR(F18="",G18=""),"Review: debt service incomplete",IF(OR(J18="",K18="",L18=""),"Review: owner, status, or due date missing",IF(H18&lt;=0,"Review: debt service must exceed $0",IF(I18&lt;Assumptions!$B$4,"Review: DSCR below threshold",IF(K18=Assumptions!$E$6,"Review: status pending","Within threshold"))))))))</f>
        <v/>
      </c>
    </row>
    <row r="19">
      <c r="A19" s="19" t="n"/>
      <c r="B19" s="20" t="n"/>
      <c r="C19" s="35" t="n"/>
      <c r="D19" s="35" t="n"/>
      <c r="E19" s="33">
        <f>IF(OR(C19="",D19=""),"",IFERROR(C19-D19,""))</f>
        <v/>
      </c>
      <c r="F19" s="35" t="n"/>
      <c r="G19" s="35" t="n"/>
      <c r="H19" s="33">
        <f>IF(OR(F19="",G19=""),"",IFERROR(F19+G19,""))</f>
        <v/>
      </c>
      <c r="I19" s="30">
        <f>IF(OR(E19="",H19="",H19&lt;=0),"",IFERROR(E19/H19,""))</f>
        <v/>
      </c>
      <c r="J19" s="19" t="n"/>
      <c r="K19" s="19" t="n"/>
      <c r="L19" s="20" t="n"/>
      <c r="M19" s="22" t="n"/>
      <c r="N19" s="33">
        <f>IF(COUNT(C19:D19,F19:G19)=0,"",IFERROR(SUM(C19:D19,F19:G19),""))</f>
        <v/>
      </c>
      <c r="O19" s="23">
        <f>IF(COUNTA(A19:D19,F19:G19,J19:M19)=0,"",IF(OR(A19="",B19=""),"Review: facility or period missing",IF(OR(C19="",D19=""),"Review: operating data incomplete",IF(OR(F19="",G19=""),"Review: debt service incomplete",IF(OR(J19="",K19="",L19=""),"Review: owner, status, or due date missing",IF(H19&lt;=0,"Review: debt service must exceed $0",IF(I19&lt;Assumptions!$B$4,"Review: DSCR below threshold",IF(K19=Assumptions!$E$6,"Review: status pending","Within threshold"))))))))</f>
        <v/>
      </c>
    </row>
    <row r="20">
      <c r="A20" s="19" t="n"/>
      <c r="B20" s="20" t="n"/>
      <c r="C20" s="35" t="n"/>
      <c r="D20" s="35" t="n"/>
      <c r="E20" s="31">
        <f>IF(OR(C20="",D20=""),"",IFERROR(C20-D20,""))</f>
        <v/>
      </c>
      <c r="F20" s="35" t="n"/>
      <c r="G20" s="35" t="n"/>
      <c r="H20" s="31">
        <f>IF(OR(F20="",G20=""),"",IFERROR(F20+G20,""))</f>
        <v/>
      </c>
      <c r="I20" s="32">
        <f>IF(OR(E20="",H20="",H20&lt;=0),"",IFERROR(E20/H20,""))</f>
        <v/>
      </c>
      <c r="J20" s="19" t="n"/>
      <c r="K20" s="19" t="n"/>
      <c r="L20" s="20" t="n"/>
      <c r="M20" s="22" t="n"/>
      <c r="N20" s="31">
        <f>IF(COUNT(C20:D20,F20:G20)=0,"",IFERROR(SUM(C20:D20,F20:G20),""))</f>
        <v/>
      </c>
      <c r="O20" s="24">
        <f>IF(COUNTA(A20:D20,F20:G20,J20:M20)=0,"",IF(OR(A20="",B20=""),"Review: facility or period missing",IF(OR(C20="",D20=""),"Review: operating data incomplete",IF(OR(F20="",G20=""),"Review: debt service incomplete",IF(OR(J20="",K20="",L20=""),"Review: owner, status, or due date missing",IF(H20&lt;=0,"Review: debt service must exceed $0",IF(I20&lt;Assumptions!$B$4,"Review: DSCR below threshold",IF(K20=Assumptions!$E$6,"Review: status pending","Within threshold"))))))))</f>
        <v/>
      </c>
    </row>
    <row r="21">
      <c r="A21" s="19" t="n"/>
      <c r="B21" s="20" t="n"/>
      <c r="C21" s="35" t="n"/>
      <c r="D21" s="35" t="n"/>
      <c r="E21" s="33">
        <f>IF(OR(C21="",D21=""),"",IFERROR(C21-D21,""))</f>
        <v/>
      </c>
      <c r="F21" s="35" t="n"/>
      <c r="G21" s="35" t="n"/>
      <c r="H21" s="33">
        <f>IF(OR(F21="",G21=""),"",IFERROR(F21+G21,""))</f>
        <v/>
      </c>
      <c r="I21" s="30">
        <f>IF(OR(E21="",H21="",H21&lt;=0),"",IFERROR(E21/H21,""))</f>
        <v/>
      </c>
      <c r="J21" s="19" t="n"/>
      <c r="K21" s="19" t="n"/>
      <c r="L21" s="20" t="n"/>
      <c r="M21" s="22" t="n"/>
      <c r="N21" s="33">
        <f>IF(COUNT(C21:D21,F21:G21)=0,"",IFERROR(SUM(C21:D21,F21:G21),""))</f>
        <v/>
      </c>
      <c r="O21" s="23">
        <f>IF(COUNTA(A21:D21,F21:G21,J21:M21)=0,"",IF(OR(A21="",B21=""),"Review: facility or period missing",IF(OR(C21="",D21=""),"Review: operating data incomplete",IF(OR(F21="",G21=""),"Review: debt service incomplete",IF(OR(J21="",K21="",L21=""),"Review: owner, status, or due date missing",IF(H21&lt;=0,"Review: debt service must exceed $0",IF(I21&lt;Assumptions!$B$4,"Review: DSCR below threshold",IF(K21=Assumptions!$E$6,"Review: status pending","Within threshold"))))))))</f>
        <v/>
      </c>
    </row>
    <row r="22">
      <c r="A22" s="19" t="n"/>
      <c r="B22" s="20" t="n"/>
      <c r="C22" s="35" t="n"/>
      <c r="D22" s="35" t="n"/>
      <c r="E22" s="31">
        <f>IF(OR(C22="",D22=""),"",IFERROR(C22-D22,""))</f>
        <v/>
      </c>
      <c r="F22" s="35" t="n"/>
      <c r="G22" s="35" t="n"/>
      <c r="H22" s="31">
        <f>IF(OR(F22="",G22=""),"",IFERROR(F22+G22,""))</f>
        <v/>
      </c>
      <c r="I22" s="32">
        <f>IF(OR(E22="",H22="",H22&lt;=0),"",IFERROR(E22/H22,""))</f>
        <v/>
      </c>
      <c r="J22" s="19" t="n"/>
      <c r="K22" s="19" t="n"/>
      <c r="L22" s="20" t="n"/>
      <c r="M22" s="22" t="n"/>
      <c r="N22" s="31">
        <f>IF(COUNT(C22:D22,F22:G22)=0,"",IFERROR(SUM(C22:D22,F22:G22),""))</f>
        <v/>
      </c>
      <c r="O22" s="24">
        <f>IF(COUNTA(A22:D22,F22:G22,J22:M22)=0,"",IF(OR(A22="",B22=""),"Review: facility or period missing",IF(OR(C22="",D22=""),"Review: operating data incomplete",IF(OR(F22="",G22=""),"Review: debt service incomplete",IF(OR(J22="",K22="",L22=""),"Review: owner, status, or due date missing",IF(H22&lt;=0,"Review: debt service must exceed $0",IF(I22&lt;Assumptions!$B$4,"Review: DSCR below threshold",IF(K22=Assumptions!$E$6,"Review: status pending","Within threshold"))))))))</f>
        <v/>
      </c>
    </row>
    <row r="23">
      <c r="A23" s="19" t="n"/>
      <c r="B23" s="20" t="n"/>
      <c r="C23" s="35" t="n"/>
      <c r="D23" s="35" t="n"/>
      <c r="E23" s="33">
        <f>IF(OR(C23="",D23=""),"",IFERROR(C23-D23,""))</f>
        <v/>
      </c>
      <c r="F23" s="35" t="n"/>
      <c r="G23" s="35" t="n"/>
      <c r="H23" s="33">
        <f>IF(OR(F23="",G23=""),"",IFERROR(F23+G23,""))</f>
        <v/>
      </c>
      <c r="I23" s="30">
        <f>IF(OR(E23="",H23="",H23&lt;=0),"",IFERROR(E23/H23,""))</f>
        <v/>
      </c>
      <c r="J23" s="19" t="n"/>
      <c r="K23" s="19" t="n"/>
      <c r="L23" s="20" t="n"/>
      <c r="M23" s="22" t="n"/>
      <c r="N23" s="33">
        <f>IF(COUNT(C23:D23,F23:G23)=0,"",IFERROR(SUM(C23:D23,F23:G23),""))</f>
        <v/>
      </c>
      <c r="O23" s="23">
        <f>IF(COUNTA(A23:D23,F23:G23,J23:M23)=0,"",IF(OR(A23="",B23=""),"Review: facility or period missing",IF(OR(C23="",D23=""),"Review: operating data incomplete",IF(OR(F23="",G23=""),"Review: debt service incomplete",IF(OR(J23="",K23="",L23=""),"Review: owner, status, or due date missing",IF(H23&lt;=0,"Review: debt service must exceed $0",IF(I23&lt;Assumptions!$B$4,"Review: DSCR below threshold",IF(K23=Assumptions!$E$6,"Review: status pending","Within threshold"))))))))</f>
        <v/>
      </c>
    </row>
    <row r="24">
      <c r="A24" s="19" t="n"/>
      <c r="B24" s="20" t="n"/>
      <c r="C24" s="35" t="n"/>
      <c r="D24" s="35" t="n"/>
      <c r="E24" s="31">
        <f>IF(OR(C24="",D24=""),"",IFERROR(C24-D24,""))</f>
        <v/>
      </c>
      <c r="F24" s="35" t="n"/>
      <c r="G24" s="35" t="n"/>
      <c r="H24" s="31">
        <f>IF(OR(F24="",G24=""),"",IFERROR(F24+G24,""))</f>
        <v/>
      </c>
      <c r="I24" s="32">
        <f>IF(OR(E24="",H24="",H24&lt;=0),"",IFERROR(E24/H24,""))</f>
        <v/>
      </c>
      <c r="J24" s="19" t="n"/>
      <c r="K24" s="19" t="n"/>
      <c r="L24" s="20" t="n"/>
      <c r="M24" s="22" t="n"/>
      <c r="N24" s="31">
        <f>IF(COUNT(C24:D24,F24:G24)=0,"",IFERROR(SUM(C24:D24,F24:G24),""))</f>
        <v/>
      </c>
      <c r="O24" s="24">
        <f>IF(COUNTA(A24:D24,F24:G24,J24:M24)=0,"",IF(OR(A24="",B24=""),"Review: facility or period missing",IF(OR(C24="",D24=""),"Review: operating data incomplete",IF(OR(F24="",G24=""),"Review: debt service incomplete",IF(OR(J24="",K24="",L24=""),"Review: owner, status, or due date missing",IF(H24&lt;=0,"Review: debt service must exceed $0",IF(I24&lt;Assumptions!$B$4,"Review: DSCR below threshold",IF(K24=Assumptions!$E$6,"Review: status pending","Within threshold"))))))))</f>
        <v/>
      </c>
    </row>
    <row r="25">
      <c r="A25" s="19" t="n"/>
      <c r="B25" s="20" t="n"/>
      <c r="C25" s="35" t="n"/>
      <c r="D25" s="35" t="n"/>
      <c r="E25" s="33">
        <f>IF(OR(C25="",D25=""),"",IFERROR(C25-D25,""))</f>
        <v/>
      </c>
      <c r="F25" s="35" t="n"/>
      <c r="G25" s="35" t="n"/>
      <c r="H25" s="33">
        <f>IF(OR(F25="",G25=""),"",IFERROR(F25+G25,""))</f>
        <v/>
      </c>
      <c r="I25" s="30">
        <f>IF(OR(E25="",H25="",H25&lt;=0),"",IFERROR(E25/H25,""))</f>
        <v/>
      </c>
      <c r="J25" s="19" t="n"/>
      <c r="K25" s="19" t="n"/>
      <c r="L25" s="20" t="n"/>
      <c r="M25" s="22" t="n"/>
      <c r="N25" s="33">
        <f>IF(COUNT(C25:D25,F25:G25)=0,"",IFERROR(SUM(C25:D25,F25:G25),""))</f>
        <v/>
      </c>
      <c r="O25" s="23">
        <f>IF(COUNTA(A25:D25,F25:G25,J25:M25)=0,"",IF(OR(A25="",B25=""),"Review: facility or period missing",IF(OR(C25="",D25=""),"Review: operating data incomplete",IF(OR(F25="",G25=""),"Review: debt service incomplete",IF(OR(J25="",K25="",L25=""),"Review: owner, status, or due date missing",IF(H25&lt;=0,"Review: debt service must exceed $0",IF(I25&lt;Assumptions!$B$4,"Review: DSCR below threshold",IF(K25=Assumptions!$E$6,"Review: status pending","Within threshold"))))))))</f>
        <v/>
      </c>
    </row>
    <row r="26">
      <c r="A26" s="19" t="n"/>
      <c r="B26" s="20" t="n"/>
      <c r="C26" s="35" t="n"/>
      <c r="D26" s="35" t="n"/>
      <c r="E26" s="31">
        <f>IF(OR(C26="",D26=""),"",IFERROR(C26-D26,""))</f>
        <v/>
      </c>
      <c r="F26" s="35" t="n"/>
      <c r="G26" s="35" t="n"/>
      <c r="H26" s="31">
        <f>IF(OR(F26="",G26=""),"",IFERROR(F26+G26,""))</f>
        <v/>
      </c>
      <c r="I26" s="32">
        <f>IF(OR(E26="",H26="",H26&lt;=0),"",IFERROR(E26/H26,""))</f>
        <v/>
      </c>
      <c r="J26" s="19" t="n"/>
      <c r="K26" s="19" t="n"/>
      <c r="L26" s="20" t="n"/>
      <c r="M26" s="22" t="n"/>
      <c r="N26" s="31">
        <f>IF(COUNT(C26:D26,F26:G26)=0,"",IFERROR(SUM(C26:D26,F26:G26),""))</f>
        <v/>
      </c>
      <c r="O26" s="24">
        <f>IF(COUNTA(A26:D26,F26:G26,J26:M26)=0,"",IF(OR(A26="",B26=""),"Review: facility or period missing",IF(OR(C26="",D26=""),"Review: operating data incomplete",IF(OR(F26="",G26=""),"Review: debt service incomplete",IF(OR(J26="",K26="",L26=""),"Review: owner, status, or due date missing",IF(H26&lt;=0,"Review: debt service must exceed $0",IF(I26&lt;Assumptions!$B$4,"Review: DSCR below threshold",IF(K26=Assumptions!$E$6,"Review: status pending","Within threshold"))))))))</f>
        <v/>
      </c>
    </row>
    <row r="27">
      <c r="A27" s="19" t="n"/>
      <c r="B27" s="20" t="n"/>
      <c r="C27" s="35" t="n"/>
      <c r="D27" s="35" t="n"/>
      <c r="E27" s="33">
        <f>IF(OR(C27="",D27=""),"",IFERROR(C27-D27,""))</f>
        <v/>
      </c>
      <c r="F27" s="35" t="n"/>
      <c r="G27" s="35" t="n"/>
      <c r="H27" s="33">
        <f>IF(OR(F27="",G27=""),"",IFERROR(F27+G27,""))</f>
        <v/>
      </c>
      <c r="I27" s="30">
        <f>IF(OR(E27="",H27="",H27&lt;=0),"",IFERROR(E27/H27,""))</f>
        <v/>
      </c>
      <c r="J27" s="19" t="n"/>
      <c r="K27" s="19" t="n"/>
      <c r="L27" s="20" t="n"/>
      <c r="M27" s="22" t="n"/>
      <c r="N27" s="33">
        <f>IF(COUNT(C27:D27,F27:G27)=0,"",IFERROR(SUM(C27:D27,F27:G27),""))</f>
        <v/>
      </c>
      <c r="O27" s="23">
        <f>IF(COUNTA(A27:D27,F27:G27,J27:M27)=0,"",IF(OR(A27="",B27=""),"Review: facility or period missing",IF(OR(C27="",D27=""),"Review: operating data incomplete",IF(OR(F27="",G27=""),"Review: debt service incomplete",IF(OR(J27="",K27="",L27=""),"Review: owner, status, or due date missing",IF(H27&lt;=0,"Review: debt service must exceed $0",IF(I27&lt;Assumptions!$B$4,"Review: DSCR below threshold",IF(K27=Assumptions!$E$6,"Review: status pending","Within threshold"))))))))</f>
        <v/>
      </c>
    </row>
    <row r="28">
      <c r="A28" s="19" t="n"/>
      <c r="B28" s="20" t="n"/>
      <c r="C28" s="35" t="n"/>
      <c r="D28" s="35" t="n"/>
      <c r="E28" s="31">
        <f>IF(OR(C28="",D28=""),"",IFERROR(C28-D28,""))</f>
        <v/>
      </c>
      <c r="F28" s="35" t="n"/>
      <c r="G28" s="35" t="n"/>
      <c r="H28" s="31">
        <f>IF(OR(F28="",G28=""),"",IFERROR(F28+G28,""))</f>
        <v/>
      </c>
      <c r="I28" s="32">
        <f>IF(OR(E28="",H28="",H28&lt;=0),"",IFERROR(E28/H28,""))</f>
        <v/>
      </c>
      <c r="J28" s="19" t="n"/>
      <c r="K28" s="19" t="n"/>
      <c r="L28" s="20" t="n"/>
      <c r="M28" s="22" t="n"/>
      <c r="N28" s="31">
        <f>IF(COUNT(C28:D28,F28:G28)=0,"",IFERROR(SUM(C28:D28,F28:G28),""))</f>
        <v/>
      </c>
      <c r="O28" s="24">
        <f>IF(COUNTA(A28:D28,F28:G28,J28:M28)=0,"",IF(OR(A28="",B28=""),"Review: facility or period missing",IF(OR(C28="",D28=""),"Review: operating data incomplete",IF(OR(F28="",G28=""),"Review: debt service incomplete",IF(OR(J28="",K28="",L28=""),"Review: owner, status, or due date missing",IF(H28&lt;=0,"Review: debt service must exceed $0",IF(I28&lt;Assumptions!$B$4,"Review: DSCR below threshold",IF(K28=Assumptions!$E$6,"Review: status pending","Within threshold"))))))))</f>
        <v/>
      </c>
    </row>
    <row r="29">
      <c r="A29" s="19" t="n"/>
      <c r="B29" s="20" t="n"/>
      <c r="C29" s="35" t="n"/>
      <c r="D29" s="35" t="n"/>
      <c r="E29" s="33">
        <f>IF(OR(C29="",D29=""),"",IFERROR(C29-D29,""))</f>
        <v/>
      </c>
      <c r="F29" s="35" t="n"/>
      <c r="G29" s="35" t="n"/>
      <c r="H29" s="33">
        <f>IF(OR(F29="",G29=""),"",IFERROR(F29+G29,""))</f>
        <v/>
      </c>
      <c r="I29" s="30">
        <f>IF(OR(E29="",H29="",H29&lt;=0),"",IFERROR(E29/H29,""))</f>
        <v/>
      </c>
      <c r="J29" s="19" t="n"/>
      <c r="K29" s="19" t="n"/>
      <c r="L29" s="20" t="n"/>
      <c r="M29" s="22" t="n"/>
      <c r="N29" s="33">
        <f>IF(COUNT(C29:D29,F29:G29)=0,"",IFERROR(SUM(C29:D29,F29:G29),""))</f>
        <v/>
      </c>
      <c r="O29" s="23">
        <f>IF(COUNTA(A29:D29,F29:G29,J29:M29)=0,"",IF(OR(A29="",B29=""),"Review: facility or period missing",IF(OR(C29="",D29=""),"Review: operating data incomplete",IF(OR(F29="",G29=""),"Review: debt service incomplete",IF(OR(J29="",K29="",L29=""),"Review: owner, status, or due date missing",IF(H29&lt;=0,"Review: debt service must exceed $0",IF(I29&lt;Assumptions!$B$4,"Review: DSCR below threshold",IF(K29=Assumptions!$E$6,"Review: status pending","Within threshold"))))))))</f>
        <v/>
      </c>
    </row>
    <row r="30">
      <c r="A30" s="19" t="n"/>
      <c r="B30" s="20" t="n"/>
      <c r="C30" s="35" t="n"/>
      <c r="D30" s="35" t="n"/>
      <c r="E30" s="31">
        <f>IF(OR(C30="",D30=""),"",IFERROR(C30-D30,""))</f>
        <v/>
      </c>
      <c r="F30" s="35" t="n"/>
      <c r="G30" s="35" t="n"/>
      <c r="H30" s="31">
        <f>IF(OR(F30="",G30=""),"",IFERROR(F30+G30,""))</f>
        <v/>
      </c>
      <c r="I30" s="32">
        <f>IF(OR(E30="",H30="",H30&lt;=0),"",IFERROR(E30/H30,""))</f>
        <v/>
      </c>
      <c r="J30" s="19" t="n"/>
      <c r="K30" s="19" t="n"/>
      <c r="L30" s="20" t="n"/>
      <c r="M30" s="22" t="n"/>
      <c r="N30" s="31">
        <f>IF(COUNT(C30:D30,F30:G30)=0,"",IFERROR(SUM(C30:D30,F30:G30),""))</f>
        <v/>
      </c>
      <c r="O30" s="24">
        <f>IF(COUNTA(A30:D30,F30:G30,J30:M30)=0,"",IF(OR(A30="",B30=""),"Review: facility or period missing",IF(OR(C30="",D30=""),"Review: operating data incomplete",IF(OR(F30="",G30=""),"Review: debt service incomplete",IF(OR(J30="",K30="",L30=""),"Review: owner, status, or due date missing",IF(H30&lt;=0,"Review: debt service must exceed $0",IF(I30&lt;Assumptions!$B$4,"Review: DSCR below threshold",IF(K30=Assumptions!$E$6,"Review: status pending","Within threshold"))))))))</f>
        <v/>
      </c>
    </row>
    <row r="31">
      <c r="A31" s="19" t="n"/>
      <c r="B31" s="20" t="n"/>
      <c r="C31" s="35" t="n"/>
      <c r="D31" s="35" t="n"/>
      <c r="E31" s="33">
        <f>IF(OR(C31="",D31=""),"",IFERROR(C31-D31,""))</f>
        <v/>
      </c>
      <c r="F31" s="35" t="n"/>
      <c r="G31" s="35" t="n"/>
      <c r="H31" s="33">
        <f>IF(OR(F31="",G31=""),"",IFERROR(F31+G31,""))</f>
        <v/>
      </c>
      <c r="I31" s="30">
        <f>IF(OR(E31="",H31="",H31&lt;=0),"",IFERROR(E31/H31,""))</f>
        <v/>
      </c>
      <c r="J31" s="19" t="n"/>
      <c r="K31" s="19" t="n"/>
      <c r="L31" s="20" t="n"/>
      <c r="M31" s="22" t="n"/>
      <c r="N31" s="33">
        <f>IF(COUNT(C31:D31,F31:G31)=0,"",IFERROR(SUM(C31:D31,F31:G31),""))</f>
        <v/>
      </c>
      <c r="O31" s="23">
        <f>IF(COUNTA(A31:D31,F31:G31,J31:M31)=0,"",IF(OR(A31="",B31=""),"Review: facility or period missing",IF(OR(C31="",D31=""),"Review: operating data incomplete",IF(OR(F31="",G31=""),"Review: debt service incomplete",IF(OR(J31="",K31="",L31=""),"Review: owner, status, or due date missing",IF(H31&lt;=0,"Review: debt service must exceed $0",IF(I31&lt;Assumptions!$B$4,"Review: DSCR below threshold",IF(K31=Assumptions!$E$6,"Review: status pending","Within threshold"))))))))</f>
        <v/>
      </c>
    </row>
    <row r="32">
      <c r="A32" s="19" t="n"/>
      <c r="B32" s="20" t="n"/>
      <c r="C32" s="35" t="n"/>
      <c r="D32" s="35" t="n"/>
      <c r="E32" s="31">
        <f>IF(OR(C32="",D32=""),"",IFERROR(C32-D32,""))</f>
        <v/>
      </c>
      <c r="F32" s="35" t="n"/>
      <c r="G32" s="35" t="n"/>
      <c r="H32" s="31">
        <f>IF(OR(F32="",G32=""),"",IFERROR(F32+G32,""))</f>
        <v/>
      </c>
      <c r="I32" s="32">
        <f>IF(OR(E32="",H32="",H32&lt;=0),"",IFERROR(E32/H32,""))</f>
        <v/>
      </c>
      <c r="J32" s="19" t="n"/>
      <c r="K32" s="19" t="n"/>
      <c r="L32" s="20" t="n"/>
      <c r="M32" s="22" t="n"/>
      <c r="N32" s="31">
        <f>IF(COUNT(C32:D32,F32:G32)=0,"",IFERROR(SUM(C32:D32,F32:G32),""))</f>
        <v/>
      </c>
      <c r="O32" s="24">
        <f>IF(COUNTA(A32:D32,F32:G32,J32:M32)=0,"",IF(OR(A32="",B32=""),"Review: facility or period missing",IF(OR(C32="",D32=""),"Review: operating data incomplete",IF(OR(F32="",G32=""),"Review: debt service incomplete",IF(OR(J32="",K32="",L32=""),"Review: owner, status, or due date missing",IF(H32&lt;=0,"Review: debt service must exceed $0",IF(I32&lt;Assumptions!$B$4,"Review: DSCR below threshold",IF(K32=Assumptions!$E$6,"Review: status pending","Within threshold"))))))))</f>
        <v/>
      </c>
    </row>
    <row r="33">
      <c r="A33" s="19" t="n"/>
      <c r="B33" s="20" t="n"/>
      <c r="C33" s="35" t="n"/>
      <c r="D33" s="35" t="n"/>
      <c r="E33" s="33">
        <f>IF(OR(C33="",D33=""),"",IFERROR(C33-D33,""))</f>
        <v/>
      </c>
      <c r="F33" s="35" t="n"/>
      <c r="G33" s="35" t="n"/>
      <c r="H33" s="33">
        <f>IF(OR(F33="",G33=""),"",IFERROR(F33+G33,""))</f>
        <v/>
      </c>
      <c r="I33" s="30">
        <f>IF(OR(E33="",H33="",H33&lt;=0),"",IFERROR(E33/H33,""))</f>
        <v/>
      </c>
      <c r="J33" s="19" t="n"/>
      <c r="K33" s="19" t="n"/>
      <c r="L33" s="20" t="n"/>
      <c r="M33" s="22" t="n"/>
      <c r="N33" s="33">
        <f>IF(COUNT(C33:D33,F33:G33)=0,"",IFERROR(SUM(C33:D33,F33:G33),""))</f>
        <v/>
      </c>
      <c r="O33" s="23">
        <f>IF(COUNTA(A33:D33,F33:G33,J33:M33)=0,"",IF(OR(A33="",B33=""),"Review: facility or period missing",IF(OR(C33="",D33=""),"Review: operating data incomplete",IF(OR(F33="",G33=""),"Review: debt service incomplete",IF(OR(J33="",K33="",L33=""),"Review: owner, status, or due date missing",IF(H33&lt;=0,"Review: debt service must exceed $0",IF(I33&lt;Assumptions!$B$4,"Review: DSCR below threshold",IF(K33=Assumptions!$E$6,"Review: status pending","Within threshold"))))))))</f>
        <v/>
      </c>
    </row>
    <row r="34">
      <c r="A34" s="19" t="n"/>
      <c r="B34" s="20" t="n"/>
      <c r="C34" s="35" t="n"/>
      <c r="D34" s="35" t="n"/>
      <c r="E34" s="31">
        <f>IF(OR(C34="",D34=""),"",IFERROR(C34-D34,""))</f>
        <v/>
      </c>
      <c r="F34" s="35" t="n"/>
      <c r="G34" s="35" t="n"/>
      <c r="H34" s="31">
        <f>IF(OR(F34="",G34=""),"",IFERROR(F34+G34,""))</f>
        <v/>
      </c>
      <c r="I34" s="32">
        <f>IF(OR(E34="",H34="",H34&lt;=0),"",IFERROR(E34/H34,""))</f>
        <v/>
      </c>
      <c r="J34" s="19" t="n"/>
      <c r="K34" s="19" t="n"/>
      <c r="L34" s="20" t="n"/>
      <c r="M34" s="22" t="n"/>
      <c r="N34" s="31">
        <f>IF(COUNT(C34:D34,F34:G34)=0,"",IFERROR(SUM(C34:D34,F34:G34),""))</f>
        <v/>
      </c>
      <c r="O34" s="24">
        <f>IF(COUNTA(A34:D34,F34:G34,J34:M34)=0,"",IF(OR(A34="",B34=""),"Review: facility or period missing",IF(OR(C34="",D34=""),"Review: operating data incomplete",IF(OR(F34="",G34=""),"Review: debt service incomplete",IF(OR(J34="",K34="",L34=""),"Review: owner, status, or due date missing",IF(H34&lt;=0,"Review: debt service must exceed $0",IF(I34&lt;Assumptions!$B$4,"Review: DSCR below threshold",IF(K34=Assumptions!$E$6,"Review: status pending","Within threshold"))))))))</f>
        <v/>
      </c>
    </row>
    <row r="35">
      <c r="A35" s="19" t="n"/>
      <c r="B35" s="20" t="n"/>
      <c r="C35" s="35" t="n"/>
      <c r="D35" s="35" t="n"/>
      <c r="E35" s="33">
        <f>IF(OR(C35="",D35=""),"",IFERROR(C35-D35,""))</f>
        <v/>
      </c>
      <c r="F35" s="35" t="n"/>
      <c r="G35" s="35" t="n"/>
      <c r="H35" s="33">
        <f>IF(OR(F35="",G35=""),"",IFERROR(F35+G35,""))</f>
        <v/>
      </c>
      <c r="I35" s="30">
        <f>IF(OR(E35="",H35="",H35&lt;=0),"",IFERROR(E35/H35,""))</f>
        <v/>
      </c>
      <c r="J35" s="19" t="n"/>
      <c r="K35" s="19" t="n"/>
      <c r="L35" s="20" t="n"/>
      <c r="M35" s="22" t="n"/>
      <c r="N35" s="33">
        <f>IF(COUNT(C35:D35,F35:G35)=0,"",IFERROR(SUM(C35:D35,F35:G35),""))</f>
        <v/>
      </c>
      <c r="O35" s="23">
        <f>IF(COUNTA(A35:D35,F35:G35,J35:M35)=0,"",IF(OR(A35="",B35=""),"Review: facility or period missing",IF(OR(C35="",D35=""),"Review: operating data incomplete",IF(OR(F35="",G35=""),"Review: debt service incomplete",IF(OR(J35="",K35="",L35=""),"Review: owner, status, or due date missing",IF(H35&lt;=0,"Review: debt service must exceed $0",IF(I35&lt;Assumptions!$B$4,"Review: DSCR below threshold",IF(K35=Assumptions!$E$6,"Review: status pending","Within threshold"))))))))</f>
        <v/>
      </c>
    </row>
    <row r="36">
      <c r="A36" s="19" t="n"/>
      <c r="B36" s="20" t="n"/>
      <c r="C36" s="35" t="n"/>
      <c r="D36" s="35" t="n"/>
      <c r="E36" s="31">
        <f>IF(OR(C36="",D36=""),"",IFERROR(C36-D36,""))</f>
        <v/>
      </c>
      <c r="F36" s="35" t="n"/>
      <c r="G36" s="35" t="n"/>
      <c r="H36" s="31">
        <f>IF(OR(F36="",G36=""),"",IFERROR(F36+G36,""))</f>
        <v/>
      </c>
      <c r="I36" s="32">
        <f>IF(OR(E36="",H36="",H36&lt;=0),"",IFERROR(E36/H36,""))</f>
        <v/>
      </c>
      <c r="J36" s="19" t="n"/>
      <c r="K36" s="19" t="n"/>
      <c r="L36" s="20" t="n"/>
      <c r="M36" s="22" t="n"/>
      <c r="N36" s="31">
        <f>IF(COUNT(C36:D36,F36:G36)=0,"",IFERROR(SUM(C36:D36,F36:G36),""))</f>
        <v/>
      </c>
      <c r="O36" s="24">
        <f>IF(COUNTA(A36:D36,F36:G36,J36:M36)=0,"",IF(OR(A36="",B36=""),"Review: facility or period missing",IF(OR(C36="",D36=""),"Review: operating data incomplete",IF(OR(F36="",G36=""),"Review: debt service incomplete",IF(OR(J36="",K36="",L36=""),"Review: owner, status, or due date missing",IF(H36&lt;=0,"Review: debt service must exceed $0",IF(I36&lt;Assumptions!$B$4,"Review: DSCR below threshold",IF(K36=Assumptions!$E$6,"Review: status pending","Within threshold"))))))))</f>
        <v/>
      </c>
    </row>
    <row r="37">
      <c r="A37" s="19" t="n"/>
      <c r="B37" s="20" t="n"/>
      <c r="C37" s="35" t="n"/>
      <c r="D37" s="35" t="n"/>
      <c r="E37" s="33">
        <f>IF(OR(C37="",D37=""),"",IFERROR(C37-D37,""))</f>
        <v/>
      </c>
      <c r="F37" s="35" t="n"/>
      <c r="G37" s="35" t="n"/>
      <c r="H37" s="33">
        <f>IF(OR(F37="",G37=""),"",IFERROR(F37+G37,""))</f>
        <v/>
      </c>
      <c r="I37" s="30">
        <f>IF(OR(E37="",H37="",H37&lt;=0),"",IFERROR(E37/H37,""))</f>
        <v/>
      </c>
      <c r="J37" s="19" t="n"/>
      <c r="K37" s="19" t="n"/>
      <c r="L37" s="20" t="n"/>
      <c r="M37" s="22" t="n"/>
      <c r="N37" s="33">
        <f>IF(COUNT(C37:D37,F37:G37)=0,"",IFERROR(SUM(C37:D37,F37:G37),""))</f>
        <v/>
      </c>
      <c r="O37" s="23">
        <f>IF(COUNTA(A37:D37,F37:G37,J37:M37)=0,"",IF(OR(A37="",B37=""),"Review: facility or period missing",IF(OR(C37="",D37=""),"Review: operating data incomplete",IF(OR(F37="",G37=""),"Review: debt service incomplete",IF(OR(J37="",K37="",L37=""),"Review: owner, status, or due date missing",IF(H37&lt;=0,"Review: debt service must exceed $0",IF(I37&lt;Assumptions!$B$4,"Review: DSCR below threshold",IF(K37=Assumptions!$E$6,"Review: status pending","Within threshold"))))))))</f>
        <v/>
      </c>
    </row>
    <row r="38">
      <c r="A38" s="19" t="n"/>
      <c r="B38" s="20" t="n"/>
      <c r="C38" s="35" t="n"/>
      <c r="D38" s="35" t="n"/>
      <c r="E38" s="31">
        <f>IF(OR(C38="",D38=""),"",IFERROR(C38-D38,""))</f>
        <v/>
      </c>
      <c r="F38" s="35" t="n"/>
      <c r="G38" s="35" t="n"/>
      <c r="H38" s="31">
        <f>IF(OR(F38="",G38=""),"",IFERROR(F38+G38,""))</f>
        <v/>
      </c>
      <c r="I38" s="32">
        <f>IF(OR(E38="",H38="",H38&lt;=0),"",IFERROR(E38/H38,""))</f>
        <v/>
      </c>
      <c r="J38" s="19" t="n"/>
      <c r="K38" s="19" t="n"/>
      <c r="L38" s="20" t="n"/>
      <c r="M38" s="22" t="n"/>
      <c r="N38" s="31">
        <f>IF(COUNT(C38:D38,F38:G38)=0,"",IFERROR(SUM(C38:D38,F38:G38),""))</f>
        <v/>
      </c>
      <c r="O38" s="24">
        <f>IF(COUNTA(A38:D38,F38:G38,J38:M38)=0,"",IF(OR(A38="",B38=""),"Review: facility or period missing",IF(OR(C38="",D38=""),"Review: operating data incomplete",IF(OR(F38="",G38=""),"Review: debt service incomplete",IF(OR(J38="",K38="",L38=""),"Review: owner, status, or due date missing",IF(H38&lt;=0,"Review: debt service must exceed $0",IF(I38&lt;Assumptions!$B$4,"Review: DSCR below threshold",IF(K38=Assumptions!$E$6,"Review: status pending","Within threshold"))))))))</f>
        <v/>
      </c>
    </row>
    <row r="39">
      <c r="A39" s="19" t="n"/>
      <c r="B39" s="20" t="n"/>
      <c r="C39" s="35" t="n"/>
      <c r="D39" s="35" t="n"/>
      <c r="E39" s="33">
        <f>IF(OR(C39="",D39=""),"",IFERROR(C39-D39,""))</f>
        <v/>
      </c>
      <c r="F39" s="35" t="n"/>
      <c r="G39" s="35" t="n"/>
      <c r="H39" s="33">
        <f>IF(OR(F39="",G39=""),"",IFERROR(F39+G39,""))</f>
        <v/>
      </c>
      <c r="I39" s="30">
        <f>IF(OR(E39="",H39="",H39&lt;=0),"",IFERROR(E39/H39,""))</f>
        <v/>
      </c>
      <c r="J39" s="19" t="n"/>
      <c r="K39" s="19" t="n"/>
      <c r="L39" s="20" t="n"/>
      <c r="M39" s="22" t="n"/>
      <c r="N39" s="33">
        <f>IF(COUNT(C39:D39,F39:G39)=0,"",IFERROR(SUM(C39:D39,F39:G39),""))</f>
        <v/>
      </c>
      <c r="O39" s="23">
        <f>IF(COUNTA(A39:D39,F39:G39,J39:M39)=0,"",IF(OR(A39="",B39=""),"Review: facility or period missing",IF(OR(C39="",D39=""),"Review: operating data incomplete",IF(OR(F39="",G39=""),"Review: debt service incomplete",IF(OR(J39="",K39="",L39=""),"Review: owner, status, or due date missing",IF(H39&lt;=0,"Review: debt service must exceed $0",IF(I39&lt;Assumptions!$B$4,"Review: DSCR below threshold",IF(K39=Assumptions!$E$6,"Review: status pending","Within threshold"))))))))</f>
        <v/>
      </c>
    </row>
    <row r="40">
      <c r="A40" s="19" t="n"/>
      <c r="B40" s="20" t="n"/>
      <c r="C40" s="35" t="n"/>
      <c r="D40" s="35" t="n"/>
      <c r="E40" s="31">
        <f>IF(OR(C40="",D40=""),"",IFERROR(C40-D40,""))</f>
        <v/>
      </c>
      <c r="F40" s="35" t="n"/>
      <c r="G40" s="35" t="n"/>
      <c r="H40" s="31">
        <f>IF(OR(F40="",G40=""),"",IFERROR(F40+G40,""))</f>
        <v/>
      </c>
      <c r="I40" s="32">
        <f>IF(OR(E40="",H40="",H40&lt;=0),"",IFERROR(E40/H40,""))</f>
        <v/>
      </c>
      <c r="J40" s="19" t="n"/>
      <c r="K40" s="19" t="n"/>
      <c r="L40" s="20" t="n"/>
      <c r="M40" s="22" t="n"/>
      <c r="N40" s="31">
        <f>IF(COUNT(C40:D40,F40:G40)=0,"",IFERROR(SUM(C40:D40,F40:G40),""))</f>
        <v/>
      </c>
      <c r="O40" s="24">
        <f>IF(COUNTA(A40:D40,F40:G40,J40:M40)=0,"",IF(OR(A40="",B40=""),"Review: facility or period missing",IF(OR(C40="",D40=""),"Review: operating data incomplete",IF(OR(F40="",G40=""),"Review: debt service incomplete",IF(OR(J40="",K40="",L40=""),"Review: owner, status, or due date missing",IF(H40&lt;=0,"Review: debt service must exceed $0",IF(I40&lt;Assumptions!$B$4,"Review: DSCR below threshold",IF(K40=Assumptions!$E$6,"Review: status pending","Within threshold"))))))))</f>
        <v/>
      </c>
    </row>
    <row r="41">
      <c r="A41" s="19" t="n"/>
      <c r="B41" s="20" t="n"/>
      <c r="C41" s="35" t="n"/>
      <c r="D41" s="35" t="n"/>
      <c r="E41" s="33">
        <f>IF(OR(C41="",D41=""),"",IFERROR(C41-D41,""))</f>
        <v/>
      </c>
      <c r="F41" s="35" t="n"/>
      <c r="G41" s="35" t="n"/>
      <c r="H41" s="33">
        <f>IF(OR(F41="",G41=""),"",IFERROR(F41+G41,""))</f>
        <v/>
      </c>
      <c r="I41" s="30">
        <f>IF(OR(E41="",H41="",H41&lt;=0),"",IFERROR(E41/H41,""))</f>
        <v/>
      </c>
      <c r="J41" s="19" t="n"/>
      <c r="K41" s="19" t="n"/>
      <c r="L41" s="20" t="n"/>
      <c r="M41" s="22" t="n"/>
      <c r="N41" s="33">
        <f>IF(COUNT(C41:D41,F41:G41)=0,"",IFERROR(SUM(C41:D41,F41:G41),""))</f>
        <v/>
      </c>
      <c r="O41" s="23">
        <f>IF(COUNTA(A41:D41,F41:G41,J41:M41)=0,"",IF(OR(A41="",B41=""),"Review: facility or period missing",IF(OR(C41="",D41=""),"Review: operating data incomplete",IF(OR(F41="",G41=""),"Review: debt service incomplete",IF(OR(J41="",K41="",L41=""),"Review: owner, status, or due date missing",IF(H41&lt;=0,"Review: debt service must exceed $0",IF(I41&lt;Assumptions!$B$4,"Review: DSCR below threshold",IF(K41=Assumptions!$E$6,"Review: status pending","Within threshold"))))))))</f>
        <v/>
      </c>
    </row>
    <row r="42">
      <c r="A42" s="19" t="n"/>
      <c r="B42" s="20" t="n"/>
      <c r="C42" s="35" t="n"/>
      <c r="D42" s="35" t="n"/>
      <c r="E42" s="31">
        <f>IF(OR(C42="",D42=""),"",IFERROR(C42-D42,""))</f>
        <v/>
      </c>
      <c r="F42" s="35" t="n"/>
      <c r="G42" s="35" t="n"/>
      <c r="H42" s="31">
        <f>IF(OR(F42="",G42=""),"",IFERROR(F42+G42,""))</f>
        <v/>
      </c>
      <c r="I42" s="32">
        <f>IF(OR(E42="",H42="",H42&lt;=0),"",IFERROR(E42/H42,""))</f>
        <v/>
      </c>
      <c r="J42" s="19" t="n"/>
      <c r="K42" s="19" t="n"/>
      <c r="L42" s="20" t="n"/>
      <c r="M42" s="22" t="n"/>
      <c r="N42" s="31">
        <f>IF(COUNT(C42:D42,F42:G42)=0,"",IFERROR(SUM(C42:D42,F42:G42),""))</f>
        <v/>
      </c>
      <c r="O42" s="24">
        <f>IF(COUNTA(A42:D42,F42:G42,J42:M42)=0,"",IF(OR(A42="",B42=""),"Review: facility or period missing",IF(OR(C42="",D42=""),"Review: operating data incomplete",IF(OR(F42="",G42=""),"Review: debt service incomplete",IF(OR(J42="",K42="",L42=""),"Review: owner, status, or due date missing",IF(H42&lt;=0,"Review: debt service must exceed $0",IF(I42&lt;Assumptions!$B$4,"Review: DSCR below threshold",IF(K42=Assumptions!$E$6,"Review: status pending","Within threshold"))))))))</f>
        <v/>
      </c>
    </row>
    <row r="43">
      <c r="A43" s="19" t="n"/>
      <c r="B43" s="20" t="n"/>
      <c r="C43" s="35" t="n"/>
      <c r="D43" s="35" t="n"/>
      <c r="E43" s="33">
        <f>IF(OR(C43="",D43=""),"",IFERROR(C43-D43,""))</f>
        <v/>
      </c>
      <c r="F43" s="35" t="n"/>
      <c r="G43" s="35" t="n"/>
      <c r="H43" s="33">
        <f>IF(OR(F43="",G43=""),"",IFERROR(F43+G43,""))</f>
        <v/>
      </c>
      <c r="I43" s="30">
        <f>IF(OR(E43="",H43="",H43&lt;=0),"",IFERROR(E43/H43,""))</f>
        <v/>
      </c>
      <c r="J43" s="19" t="n"/>
      <c r="K43" s="19" t="n"/>
      <c r="L43" s="20" t="n"/>
      <c r="M43" s="22" t="n"/>
      <c r="N43" s="33">
        <f>IF(COUNT(C43:D43,F43:G43)=0,"",IFERROR(SUM(C43:D43,F43:G43),""))</f>
        <v/>
      </c>
      <c r="O43" s="23">
        <f>IF(COUNTA(A43:D43,F43:G43,J43:M43)=0,"",IF(OR(A43="",B43=""),"Review: facility or period missing",IF(OR(C43="",D43=""),"Review: operating data incomplete",IF(OR(F43="",G43=""),"Review: debt service incomplete",IF(OR(J43="",K43="",L43=""),"Review: owner, status, or due date missing",IF(H43&lt;=0,"Review: debt service must exceed $0",IF(I43&lt;Assumptions!$B$4,"Review: DSCR below threshold",IF(K43=Assumptions!$E$6,"Review: status pending","Within threshold"))))))))</f>
        <v/>
      </c>
    </row>
    <row r="44">
      <c r="A44" s="19" t="n"/>
      <c r="B44" s="20" t="n"/>
      <c r="C44" s="35" t="n"/>
      <c r="D44" s="35" t="n"/>
      <c r="E44" s="31">
        <f>IF(OR(C44="",D44=""),"",IFERROR(C44-D44,""))</f>
        <v/>
      </c>
      <c r="F44" s="35" t="n"/>
      <c r="G44" s="35" t="n"/>
      <c r="H44" s="31">
        <f>IF(OR(F44="",G44=""),"",IFERROR(F44+G44,""))</f>
        <v/>
      </c>
      <c r="I44" s="32">
        <f>IF(OR(E44="",H44="",H44&lt;=0),"",IFERROR(E44/H44,""))</f>
        <v/>
      </c>
      <c r="J44" s="19" t="n"/>
      <c r="K44" s="19" t="n"/>
      <c r="L44" s="20" t="n"/>
      <c r="M44" s="22" t="n"/>
      <c r="N44" s="31">
        <f>IF(COUNT(C44:D44,F44:G44)=0,"",IFERROR(SUM(C44:D44,F44:G44),""))</f>
        <v/>
      </c>
      <c r="O44" s="24">
        <f>IF(COUNTA(A44:D44,F44:G44,J44:M44)=0,"",IF(OR(A44="",B44=""),"Review: facility or period missing",IF(OR(C44="",D44=""),"Review: operating data incomplete",IF(OR(F44="",G44=""),"Review: debt service incomplete",IF(OR(J44="",K44="",L44=""),"Review: owner, status, or due date missing",IF(H44&lt;=0,"Review: debt service must exceed $0",IF(I44&lt;Assumptions!$B$4,"Review: DSCR below threshold",IF(K44=Assumptions!$E$6,"Review: status pending","Within threshold"))))))))</f>
        <v/>
      </c>
    </row>
    <row r="45">
      <c r="A45" s="19" t="n"/>
      <c r="B45" s="20" t="n"/>
      <c r="C45" s="35" t="n"/>
      <c r="D45" s="35" t="n"/>
      <c r="E45" s="33">
        <f>IF(OR(C45="",D45=""),"",IFERROR(C45-D45,""))</f>
        <v/>
      </c>
      <c r="F45" s="35" t="n"/>
      <c r="G45" s="35" t="n"/>
      <c r="H45" s="33">
        <f>IF(OR(F45="",G45=""),"",IFERROR(F45+G45,""))</f>
        <v/>
      </c>
      <c r="I45" s="30">
        <f>IF(OR(E45="",H45="",H45&lt;=0),"",IFERROR(E45/H45,""))</f>
        <v/>
      </c>
      <c r="J45" s="19" t="n"/>
      <c r="K45" s="19" t="n"/>
      <c r="L45" s="20" t="n"/>
      <c r="M45" s="22" t="n"/>
      <c r="N45" s="33">
        <f>IF(COUNT(C45:D45,F45:G45)=0,"",IFERROR(SUM(C45:D45,F45:G45),""))</f>
        <v/>
      </c>
      <c r="O45" s="23">
        <f>IF(COUNTA(A45:D45,F45:G45,J45:M45)=0,"",IF(OR(A45="",B45=""),"Review: facility or period missing",IF(OR(C45="",D45=""),"Review: operating data incomplete",IF(OR(F45="",G45=""),"Review: debt service incomplete",IF(OR(J45="",K45="",L45=""),"Review: owner, status, or due date missing",IF(H45&lt;=0,"Review: debt service must exceed $0",IF(I45&lt;Assumptions!$B$4,"Review: DSCR below threshold",IF(K45=Assumptions!$E$6,"Review: status pending","Within threshold"))))))))</f>
        <v/>
      </c>
    </row>
    <row r="46">
      <c r="A46" s="19" t="n"/>
      <c r="B46" s="20" t="n"/>
      <c r="C46" s="35" t="n"/>
      <c r="D46" s="35" t="n"/>
      <c r="E46" s="31">
        <f>IF(OR(C46="",D46=""),"",IFERROR(C46-D46,""))</f>
        <v/>
      </c>
      <c r="F46" s="35" t="n"/>
      <c r="G46" s="35" t="n"/>
      <c r="H46" s="31">
        <f>IF(OR(F46="",G46=""),"",IFERROR(F46+G46,""))</f>
        <v/>
      </c>
      <c r="I46" s="32">
        <f>IF(OR(E46="",H46="",H46&lt;=0),"",IFERROR(E46/H46,""))</f>
        <v/>
      </c>
      <c r="J46" s="19" t="n"/>
      <c r="K46" s="19" t="n"/>
      <c r="L46" s="20" t="n"/>
      <c r="M46" s="22" t="n"/>
      <c r="N46" s="31">
        <f>IF(COUNT(C46:D46,F46:G46)=0,"",IFERROR(SUM(C46:D46,F46:G46),""))</f>
        <v/>
      </c>
      <c r="O46" s="24">
        <f>IF(COUNTA(A46:D46,F46:G46,J46:M46)=0,"",IF(OR(A46="",B46=""),"Review: facility or period missing",IF(OR(C46="",D46=""),"Review: operating data incomplete",IF(OR(F46="",G46=""),"Review: debt service incomplete",IF(OR(J46="",K46="",L46=""),"Review: owner, status, or due date missing",IF(H46&lt;=0,"Review: debt service must exceed $0",IF(I46&lt;Assumptions!$B$4,"Review: DSCR below threshold",IF(K46=Assumptions!$E$6,"Review: status pending","Within threshold"))))))))</f>
        <v/>
      </c>
    </row>
    <row r="47">
      <c r="A47" s="19" t="n"/>
      <c r="B47" s="20" t="n"/>
      <c r="C47" s="35" t="n"/>
      <c r="D47" s="35" t="n"/>
      <c r="E47" s="33">
        <f>IF(OR(C47="",D47=""),"",IFERROR(C47-D47,""))</f>
        <v/>
      </c>
      <c r="F47" s="35" t="n"/>
      <c r="G47" s="35" t="n"/>
      <c r="H47" s="33">
        <f>IF(OR(F47="",G47=""),"",IFERROR(F47+G47,""))</f>
        <v/>
      </c>
      <c r="I47" s="30">
        <f>IF(OR(E47="",H47="",H47&lt;=0),"",IFERROR(E47/H47,""))</f>
        <v/>
      </c>
      <c r="J47" s="19" t="n"/>
      <c r="K47" s="19" t="n"/>
      <c r="L47" s="20" t="n"/>
      <c r="M47" s="22" t="n"/>
      <c r="N47" s="33">
        <f>IF(COUNT(C47:D47,F47:G47)=0,"",IFERROR(SUM(C47:D47,F47:G47),""))</f>
        <v/>
      </c>
      <c r="O47" s="23">
        <f>IF(COUNTA(A47:D47,F47:G47,J47:M47)=0,"",IF(OR(A47="",B47=""),"Review: facility or period missing",IF(OR(C47="",D47=""),"Review: operating data incomplete",IF(OR(F47="",G47=""),"Review: debt service incomplete",IF(OR(J47="",K47="",L47=""),"Review: owner, status, or due date missing",IF(H47&lt;=0,"Review: debt service must exceed $0",IF(I47&lt;Assumptions!$B$4,"Review: DSCR below threshold",IF(K47=Assumptions!$E$6,"Review: status pending","Within threshold"))))))))</f>
        <v/>
      </c>
    </row>
    <row r="48">
      <c r="A48" s="19" t="n"/>
      <c r="B48" s="20" t="n"/>
      <c r="C48" s="35" t="n"/>
      <c r="D48" s="35" t="n"/>
      <c r="E48" s="31">
        <f>IF(OR(C48="",D48=""),"",IFERROR(C48-D48,""))</f>
        <v/>
      </c>
      <c r="F48" s="35" t="n"/>
      <c r="G48" s="35" t="n"/>
      <c r="H48" s="31">
        <f>IF(OR(F48="",G48=""),"",IFERROR(F48+G48,""))</f>
        <v/>
      </c>
      <c r="I48" s="32">
        <f>IF(OR(E48="",H48="",H48&lt;=0),"",IFERROR(E48/H48,""))</f>
        <v/>
      </c>
      <c r="J48" s="19" t="n"/>
      <c r="K48" s="19" t="n"/>
      <c r="L48" s="20" t="n"/>
      <c r="M48" s="22" t="n"/>
      <c r="N48" s="31">
        <f>IF(COUNT(C48:D48,F48:G48)=0,"",IFERROR(SUM(C48:D48,F48:G48),""))</f>
        <v/>
      </c>
      <c r="O48" s="24">
        <f>IF(COUNTA(A48:D48,F48:G48,J48:M48)=0,"",IF(OR(A48="",B48=""),"Review: facility or period missing",IF(OR(C48="",D48=""),"Review: operating data incomplete",IF(OR(F48="",G48=""),"Review: debt service incomplete",IF(OR(J48="",K48="",L48=""),"Review: owner, status, or due date missing",IF(H48&lt;=0,"Review: debt service must exceed $0",IF(I48&lt;Assumptions!$B$4,"Review: DSCR below threshold",IF(K48=Assumptions!$E$6,"Review: status pending","Within threshold"))))))))</f>
        <v/>
      </c>
    </row>
    <row r="49">
      <c r="A49" s="19" t="n"/>
      <c r="B49" s="20" t="n"/>
      <c r="C49" s="35" t="n"/>
      <c r="D49" s="35" t="n"/>
      <c r="E49" s="33">
        <f>IF(OR(C49="",D49=""),"",IFERROR(C49-D49,""))</f>
        <v/>
      </c>
      <c r="F49" s="35" t="n"/>
      <c r="G49" s="35" t="n"/>
      <c r="H49" s="33">
        <f>IF(OR(F49="",G49=""),"",IFERROR(F49+G49,""))</f>
        <v/>
      </c>
      <c r="I49" s="30">
        <f>IF(OR(E49="",H49="",H49&lt;=0),"",IFERROR(E49/H49,""))</f>
        <v/>
      </c>
      <c r="J49" s="19" t="n"/>
      <c r="K49" s="19" t="n"/>
      <c r="L49" s="20" t="n"/>
      <c r="M49" s="22" t="n"/>
      <c r="N49" s="33">
        <f>IF(COUNT(C49:D49,F49:G49)=0,"",IFERROR(SUM(C49:D49,F49:G49),""))</f>
        <v/>
      </c>
      <c r="O49" s="23">
        <f>IF(COUNTA(A49:D49,F49:G49,J49:M49)=0,"",IF(OR(A49="",B49=""),"Review: facility or period missing",IF(OR(C49="",D49=""),"Review: operating data incomplete",IF(OR(F49="",G49=""),"Review: debt service incomplete",IF(OR(J49="",K49="",L49=""),"Review: owner, status, or due date missing",IF(H49&lt;=0,"Review: debt service must exceed $0",IF(I49&lt;Assumptions!$B$4,"Review: DSCR below threshold",IF(K49=Assumptions!$E$6,"Review: status pending","Within threshold"))))))))</f>
        <v/>
      </c>
    </row>
    <row r="50">
      <c r="A50" s="19" t="n"/>
      <c r="B50" s="20" t="n"/>
      <c r="C50" s="35" t="n"/>
      <c r="D50" s="35" t="n"/>
      <c r="E50" s="31">
        <f>IF(OR(C50="",D50=""),"",IFERROR(C50-D50,""))</f>
        <v/>
      </c>
      <c r="F50" s="35" t="n"/>
      <c r="G50" s="35" t="n"/>
      <c r="H50" s="31">
        <f>IF(OR(F50="",G50=""),"",IFERROR(F50+G50,""))</f>
        <v/>
      </c>
      <c r="I50" s="32">
        <f>IF(OR(E50="",H50="",H50&lt;=0),"",IFERROR(E50/H50,""))</f>
        <v/>
      </c>
      <c r="J50" s="19" t="n"/>
      <c r="K50" s="19" t="n"/>
      <c r="L50" s="20" t="n"/>
      <c r="M50" s="22" t="n"/>
      <c r="N50" s="31">
        <f>IF(COUNT(C50:D50,F50:G50)=0,"",IFERROR(SUM(C50:D50,F50:G50),""))</f>
        <v/>
      </c>
      <c r="O50" s="24">
        <f>IF(COUNTA(A50:D50,F50:G50,J50:M50)=0,"",IF(OR(A50="",B50=""),"Review: facility or period missing",IF(OR(C50="",D50=""),"Review: operating data incomplete",IF(OR(F50="",G50=""),"Review: debt service incomplete",IF(OR(J50="",K50="",L50=""),"Review: owner, status, or due date missing",IF(H50&lt;=0,"Review: debt service must exceed $0",IF(I50&lt;Assumptions!$B$4,"Review: DSCR below threshold",IF(K50=Assumptions!$E$6,"Review: status pending","Within threshold"))))))))</f>
        <v/>
      </c>
    </row>
    <row r="51">
      <c r="A51" s="19" t="n"/>
      <c r="B51" s="20" t="n"/>
      <c r="C51" s="35" t="n"/>
      <c r="D51" s="35" t="n"/>
      <c r="E51" s="33">
        <f>IF(OR(C51="",D51=""),"",IFERROR(C51-D51,""))</f>
        <v/>
      </c>
      <c r="F51" s="35" t="n"/>
      <c r="G51" s="35" t="n"/>
      <c r="H51" s="33">
        <f>IF(OR(F51="",G51=""),"",IFERROR(F51+G51,""))</f>
        <v/>
      </c>
      <c r="I51" s="30">
        <f>IF(OR(E51="",H51="",H51&lt;=0),"",IFERROR(E51/H51,""))</f>
        <v/>
      </c>
      <c r="J51" s="19" t="n"/>
      <c r="K51" s="19" t="n"/>
      <c r="L51" s="20" t="n"/>
      <c r="M51" s="22" t="n"/>
      <c r="N51" s="33">
        <f>IF(COUNT(C51:D51,F51:G51)=0,"",IFERROR(SUM(C51:D51,F51:G51),""))</f>
        <v/>
      </c>
      <c r="O51" s="23">
        <f>IF(COUNTA(A51:D51,F51:G51,J51:M51)=0,"",IF(OR(A51="",B51=""),"Review: facility or period missing",IF(OR(C51="",D51=""),"Review: operating data incomplete",IF(OR(F51="",G51=""),"Review: debt service incomplete",IF(OR(J51="",K51="",L51=""),"Review: owner, status, or due date missing",IF(H51&lt;=0,"Review: debt service must exceed $0",IF(I51&lt;Assumptions!$B$4,"Review: DSCR below threshold",IF(K51=Assumptions!$E$6,"Review: status pending","Within threshold"))))))))</f>
        <v/>
      </c>
    </row>
    <row r="52">
      <c r="A52" s="19" t="n"/>
      <c r="B52" s="20" t="n"/>
      <c r="C52" s="35" t="n"/>
      <c r="D52" s="35" t="n"/>
      <c r="E52" s="31">
        <f>IF(OR(C52="",D52=""),"",IFERROR(C52-D52,""))</f>
        <v/>
      </c>
      <c r="F52" s="35" t="n"/>
      <c r="G52" s="35" t="n"/>
      <c r="H52" s="31">
        <f>IF(OR(F52="",G52=""),"",IFERROR(F52+G52,""))</f>
        <v/>
      </c>
      <c r="I52" s="32">
        <f>IF(OR(E52="",H52="",H52&lt;=0),"",IFERROR(E52/H52,""))</f>
        <v/>
      </c>
      <c r="J52" s="19" t="n"/>
      <c r="K52" s="19" t="n"/>
      <c r="L52" s="20" t="n"/>
      <c r="M52" s="22" t="n"/>
      <c r="N52" s="31">
        <f>IF(COUNT(C52:D52,F52:G52)=0,"",IFERROR(SUM(C52:D52,F52:G52),""))</f>
        <v/>
      </c>
      <c r="O52" s="24">
        <f>IF(COUNTA(A52:D52,F52:G52,J52:M52)=0,"",IF(OR(A52="",B52=""),"Review: facility or period missing",IF(OR(C52="",D52=""),"Review: operating data incomplete",IF(OR(F52="",G52=""),"Review: debt service incomplete",IF(OR(J52="",K52="",L52=""),"Review: owner, status, or due date missing",IF(H52&lt;=0,"Review: debt service must exceed $0",IF(I52&lt;Assumptions!$B$4,"Review: DSCR below threshold",IF(K52=Assumptions!$E$6,"Review: status pending","Within threshold"))))))))</f>
        <v/>
      </c>
    </row>
    <row r="53">
      <c r="A53" s="19" t="n"/>
      <c r="B53" s="20" t="n"/>
      <c r="C53" s="35" t="n"/>
      <c r="D53" s="35" t="n"/>
      <c r="E53" s="33">
        <f>IF(OR(C53="",D53=""),"",IFERROR(C53-D53,""))</f>
        <v/>
      </c>
      <c r="F53" s="35" t="n"/>
      <c r="G53" s="35" t="n"/>
      <c r="H53" s="33">
        <f>IF(OR(F53="",G53=""),"",IFERROR(F53+G53,""))</f>
        <v/>
      </c>
      <c r="I53" s="30">
        <f>IF(OR(E53="",H53="",H53&lt;=0),"",IFERROR(E53/H53,""))</f>
        <v/>
      </c>
      <c r="J53" s="19" t="n"/>
      <c r="K53" s="19" t="n"/>
      <c r="L53" s="20" t="n"/>
      <c r="M53" s="22" t="n"/>
      <c r="N53" s="33">
        <f>IF(COUNT(C53:D53,F53:G53)=0,"",IFERROR(SUM(C53:D53,F53:G53),""))</f>
        <v/>
      </c>
      <c r="O53" s="23">
        <f>IF(COUNTA(A53:D53,F53:G53,J53:M53)=0,"",IF(OR(A53="",B53=""),"Review: facility or period missing",IF(OR(C53="",D53=""),"Review: operating data incomplete",IF(OR(F53="",G53=""),"Review: debt service incomplete",IF(OR(J53="",K53="",L53=""),"Review: owner, status, or due date missing",IF(H53&lt;=0,"Review: debt service must exceed $0",IF(I53&lt;Assumptions!$B$4,"Review: DSCR below threshold",IF(K53=Assumptions!$E$6,"Review: status pending","Within threshold"))))))))</f>
        <v/>
      </c>
    </row>
    <row r="54">
      <c r="A54" s="19" t="n"/>
      <c r="B54" s="20" t="n"/>
      <c r="C54" s="35" t="n"/>
      <c r="D54" s="35" t="n"/>
      <c r="E54" s="31">
        <f>IF(OR(C54="",D54=""),"",IFERROR(C54-D54,""))</f>
        <v/>
      </c>
      <c r="F54" s="35" t="n"/>
      <c r="G54" s="35" t="n"/>
      <c r="H54" s="31">
        <f>IF(OR(F54="",G54=""),"",IFERROR(F54+G54,""))</f>
        <v/>
      </c>
      <c r="I54" s="32">
        <f>IF(OR(E54="",H54="",H54&lt;=0),"",IFERROR(E54/H54,""))</f>
        <v/>
      </c>
      <c r="J54" s="19" t="n"/>
      <c r="K54" s="19" t="n"/>
      <c r="L54" s="20" t="n"/>
      <c r="M54" s="22" t="n"/>
      <c r="N54" s="31">
        <f>IF(COUNT(C54:D54,F54:G54)=0,"",IFERROR(SUM(C54:D54,F54:G54),""))</f>
        <v/>
      </c>
      <c r="O54" s="24">
        <f>IF(COUNTA(A54:D54,F54:G54,J54:M54)=0,"",IF(OR(A54="",B54=""),"Review: facility or period missing",IF(OR(C54="",D54=""),"Review: operating data incomplete",IF(OR(F54="",G54=""),"Review: debt service incomplete",IF(OR(J54="",K54="",L54=""),"Review: owner, status, or due date missing",IF(H54&lt;=0,"Review: debt service must exceed $0",IF(I54&lt;Assumptions!$B$4,"Review: DSCR below threshold",IF(K54=Assumptions!$E$6,"Review: status pending","Within threshold"))))))))</f>
        <v/>
      </c>
    </row>
    <row r="55">
      <c r="A55" s="19" t="n"/>
      <c r="B55" s="20" t="n"/>
      <c r="C55" s="35" t="n"/>
      <c r="D55" s="35" t="n"/>
      <c r="E55" s="33">
        <f>IF(OR(C55="",D55=""),"",IFERROR(C55-D55,""))</f>
        <v/>
      </c>
      <c r="F55" s="35" t="n"/>
      <c r="G55" s="35" t="n"/>
      <c r="H55" s="33">
        <f>IF(OR(F55="",G55=""),"",IFERROR(F55+G55,""))</f>
        <v/>
      </c>
      <c r="I55" s="30">
        <f>IF(OR(E55="",H55="",H55&lt;=0),"",IFERROR(E55/H55,""))</f>
        <v/>
      </c>
      <c r="J55" s="19" t="n"/>
      <c r="K55" s="19" t="n"/>
      <c r="L55" s="20" t="n"/>
      <c r="M55" s="22" t="n"/>
      <c r="N55" s="33">
        <f>IF(COUNT(C55:D55,F55:G55)=0,"",IFERROR(SUM(C55:D55,F55:G55),""))</f>
        <v/>
      </c>
      <c r="O55" s="23">
        <f>IF(COUNTA(A55:D55,F55:G55,J55:M55)=0,"",IF(OR(A55="",B55=""),"Review: facility or period missing",IF(OR(C55="",D55=""),"Review: operating data incomplete",IF(OR(F55="",G55=""),"Review: debt service incomplete",IF(OR(J55="",K55="",L55=""),"Review: owner, status, or due date missing",IF(H55&lt;=0,"Review: debt service must exceed $0",IF(I55&lt;Assumptions!$B$4,"Review: DSCR below threshold",IF(K55=Assumptions!$E$6,"Review: status pending","Within threshold"))))))))</f>
        <v/>
      </c>
    </row>
    <row r="56">
      <c r="A56" s="19" t="n"/>
      <c r="B56" s="20" t="n"/>
      <c r="C56" s="35" t="n"/>
      <c r="D56" s="35" t="n"/>
      <c r="E56" s="31">
        <f>IF(OR(C56="",D56=""),"",IFERROR(C56-D56,""))</f>
        <v/>
      </c>
      <c r="F56" s="35" t="n"/>
      <c r="G56" s="35" t="n"/>
      <c r="H56" s="31">
        <f>IF(OR(F56="",G56=""),"",IFERROR(F56+G56,""))</f>
        <v/>
      </c>
      <c r="I56" s="32">
        <f>IF(OR(E56="",H56="",H56&lt;=0),"",IFERROR(E56/H56,""))</f>
        <v/>
      </c>
      <c r="J56" s="19" t="n"/>
      <c r="K56" s="19" t="n"/>
      <c r="L56" s="20" t="n"/>
      <c r="M56" s="22" t="n"/>
      <c r="N56" s="31">
        <f>IF(COUNT(C56:D56,F56:G56)=0,"",IFERROR(SUM(C56:D56,F56:G56),""))</f>
        <v/>
      </c>
      <c r="O56" s="24">
        <f>IF(COUNTA(A56:D56,F56:G56,J56:M56)=0,"",IF(OR(A56="",B56=""),"Review: facility or period missing",IF(OR(C56="",D56=""),"Review: operating data incomplete",IF(OR(F56="",G56=""),"Review: debt service incomplete",IF(OR(J56="",K56="",L56=""),"Review: owner, status, or due date missing",IF(H56&lt;=0,"Review: debt service must exceed $0",IF(I56&lt;Assumptions!$B$4,"Review: DSCR below threshold",IF(K56=Assumptions!$E$6,"Review: status pending","Within threshold"))))))))</f>
        <v/>
      </c>
    </row>
    <row r="57">
      <c r="A57" s="19" t="n"/>
      <c r="B57" s="20" t="n"/>
      <c r="C57" s="35" t="n"/>
      <c r="D57" s="35" t="n"/>
      <c r="E57" s="33">
        <f>IF(OR(C57="",D57=""),"",IFERROR(C57-D57,""))</f>
        <v/>
      </c>
      <c r="F57" s="35" t="n"/>
      <c r="G57" s="35" t="n"/>
      <c r="H57" s="33">
        <f>IF(OR(F57="",G57=""),"",IFERROR(F57+G57,""))</f>
        <v/>
      </c>
      <c r="I57" s="30">
        <f>IF(OR(E57="",H57="",H57&lt;=0),"",IFERROR(E57/H57,""))</f>
        <v/>
      </c>
      <c r="J57" s="19" t="n"/>
      <c r="K57" s="19" t="n"/>
      <c r="L57" s="20" t="n"/>
      <c r="M57" s="22" t="n"/>
      <c r="N57" s="33">
        <f>IF(COUNT(C57:D57,F57:G57)=0,"",IFERROR(SUM(C57:D57,F57:G57),""))</f>
        <v/>
      </c>
      <c r="O57" s="23">
        <f>IF(COUNTA(A57:D57,F57:G57,J57:M57)=0,"",IF(OR(A57="",B57=""),"Review: facility or period missing",IF(OR(C57="",D57=""),"Review: operating data incomplete",IF(OR(F57="",G57=""),"Review: debt service incomplete",IF(OR(J57="",K57="",L57=""),"Review: owner, status, or due date missing",IF(H57&lt;=0,"Review: debt service must exceed $0",IF(I57&lt;Assumptions!$B$4,"Review: DSCR below threshold",IF(K57=Assumptions!$E$6,"Review: status pending","Within threshold"))))))))</f>
        <v/>
      </c>
    </row>
    <row r="58">
      <c r="A58" s="19" t="n"/>
      <c r="B58" s="20" t="n"/>
      <c r="C58" s="35" t="n"/>
      <c r="D58" s="35" t="n"/>
      <c r="E58" s="31">
        <f>IF(OR(C58="",D58=""),"",IFERROR(C58-D58,""))</f>
        <v/>
      </c>
      <c r="F58" s="35" t="n"/>
      <c r="G58" s="35" t="n"/>
      <c r="H58" s="31">
        <f>IF(OR(F58="",G58=""),"",IFERROR(F58+G58,""))</f>
        <v/>
      </c>
      <c r="I58" s="32">
        <f>IF(OR(E58="",H58="",H58&lt;=0),"",IFERROR(E58/H58,""))</f>
        <v/>
      </c>
      <c r="J58" s="19" t="n"/>
      <c r="K58" s="19" t="n"/>
      <c r="L58" s="20" t="n"/>
      <c r="M58" s="22" t="n"/>
      <c r="N58" s="31">
        <f>IF(COUNT(C58:D58,F58:G58)=0,"",IFERROR(SUM(C58:D58,F58:G58),""))</f>
        <v/>
      </c>
      <c r="O58" s="24">
        <f>IF(COUNTA(A58:D58,F58:G58,J58:M58)=0,"",IF(OR(A58="",B58=""),"Review: facility or period missing",IF(OR(C58="",D58=""),"Review: operating data incomplete",IF(OR(F58="",G58=""),"Review: debt service incomplete",IF(OR(J58="",K58="",L58=""),"Review: owner, status, or due date missing",IF(H58&lt;=0,"Review: debt service must exceed $0",IF(I58&lt;Assumptions!$B$4,"Review: DSCR below threshold",IF(K58=Assumptions!$E$6,"Review: status pending","Within threshold"))))))))</f>
        <v/>
      </c>
    </row>
    <row r="59">
      <c r="A59" s="19" t="n"/>
      <c r="B59" s="20" t="n"/>
      <c r="C59" s="35" t="n"/>
      <c r="D59" s="35" t="n"/>
      <c r="E59" s="33">
        <f>IF(OR(C59="",D59=""),"",IFERROR(C59-D59,""))</f>
        <v/>
      </c>
      <c r="F59" s="35" t="n"/>
      <c r="G59" s="35" t="n"/>
      <c r="H59" s="33">
        <f>IF(OR(F59="",G59=""),"",IFERROR(F59+G59,""))</f>
        <v/>
      </c>
      <c r="I59" s="30">
        <f>IF(OR(E59="",H59="",H59&lt;=0),"",IFERROR(E59/H59,""))</f>
        <v/>
      </c>
      <c r="J59" s="19" t="n"/>
      <c r="K59" s="19" t="n"/>
      <c r="L59" s="20" t="n"/>
      <c r="M59" s="22" t="n"/>
      <c r="N59" s="33">
        <f>IF(COUNT(C59:D59,F59:G59)=0,"",IFERROR(SUM(C59:D59,F59:G59),""))</f>
        <v/>
      </c>
      <c r="O59" s="23">
        <f>IF(COUNTA(A59:D59,F59:G59,J59:M59)=0,"",IF(OR(A59="",B59=""),"Review: facility or period missing",IF(OR(C59="",D59=""),"Review: operating data incomplete",IF(OR(F59="",G59=""),"Review: debt service incomplete",IF(OR(J59="",K59="",L59=""),"Review: owner, status, or due date missing",IF(H59&lt;=0,"Review: debt service must exceed $0",IF(I59&lt;Assumptions!$B$4,"Review: DSCR below threshold",IF(K59=Assumptions!$E$6,"Review: status pending","Within threshold"))))))))</f>
        <v/>
      </c>
    </row>
    <row r="60">
      <c r="A60" s="19" t="n"/>
      <c r="B60" s="20" t="n"/>
      <c r="C60" s="35" t="n"/>
      <c r="D60" s="35" t="n"/>
      <c r="E60" s="31">
        <f>IF(OR(C60="",D60=""),"",IFERROR(C60-D60,""))</f>
        <v/>
      </c>
      <c r="F60" s="35" t="n"/>
      <c r="G60" s="35" t="n"/>
      <c r="H60" s="31">
        <f>IF(OR(F60="",G60=""),"",IFERROR(F60+G60,""))</f>
        <v/>
      </c>
      <c r="I60" s="32">
        <f>IF(OR(E60="",H60="",H60&lt;=0),"",IFERROR(E60/H60,""))</f>
        <v/>
      </c>
      <c r="J60" s="19" t="n"/>
      <c r="K60" s="19" t="n"/>
      <c r="L60" s="20" t="n"/>
      <c r="M60" s="22" t="n"/>
      <c r="N60" s="31">
        <f>IF(COUNT(C60:D60,F60:G60)=0,"",IFERROR(SUM(C60:D60,F60:G60),""))</f>
        <v/>
      </c>
      <c r="O60" s="24">
        <f>IF(COUNTA(A60:D60,F60:G60,J60:M60)=0,"",IF(OR(A60="",B60=""),"Review: facility or period missing",IF(OR(C60="",D60=""),"Review: operating data incomplete",IF(OR(F60="",G60=""),"Review: debt service incomplete",IF(OR(J60="",K60="",L60=""),"Review: owner, status, or due date missing",IF(H60&lt;=0,"Review: debt service must exceed $0",IF(I60&lt;Assumptions!$B$4,"Review: DSCR below threshold",IF(K60=Assumptions!$E$6,"Review: status pending","Within threshold"))))))))</f>
        <v/>
      </c>
    </row>
    <row r="61">
      <c r="A61" s="19" t="n"/>
      <c r="B61" s="20" t="n"/>
      <c r="C61" s="35" t="n"/>
      <c r="D61" s="35" t="n"/>
      <c r="E61" s="33">
        <f>IF(OR(C61="",D61=""),"",IFERROR(C61-D61,""))</f>
        <v/>
      </c>
      <c r="F61" s="35" t="n"/>
      <c r="G61" s="35" t="n"/>
      <c r="H61" s="33">
        <f>IF(OR(F61="",G61=""),"",IFERROR(F61+G61,""))</f>
        <v/>
      </c>
      <c r="I61" s="30">
        <f>IF(OR(E61="",H61="",H61&lt;=0),"",IFERROR(E61/H61,""))</f>
        <v/>
      </c>
      <c r="J61" s="19" t="n"/>
      <c r="K61" s="19" t="n"/>
      <c r="L61" s="20" t="n"/>
      <c r="M61" s="22" t="n"/>
      <c r="N61" s="33">
        <f>IF(COUNT(C61:D61,F61:G61)=0,"",IFERROR(SUM(C61:D61,F61:G61),""))</f>
        <v/>
      </c>
      <c r="O61" s="23">
        <f>IF(COUNTA(A61:D61,F61:G61,J61:M61)=0,"",IF(OR(A61="",B61=""),"Review: facility or period missing",IF(OR(C61="",D61=""),"Review: operating data incomplete",IF(OR(F61="",G61=""),"Review: debt service incomplete",IF(OR(J61="",K61="",L61=""),"Review: owner, status, or due date missing",IF(H61&lt;=0,"Review: debt service must exceed $0",IF(I61&lt;Assumptions!$B$4,"Review: DSCR below threshold",IF(K61=Assumptions!$E$6,"Review: status pending","Within threshold"))))))))</f>
        <v/>
      </c>
    </row>
    <row r="62">
      <c r="A62" s="19" t="n"/>
      <c r="B62" s="20" t="n"/>
      <c r="C62" s="35" t="n"/>
      <c r="D62" s="35" t="n"/>
      <c r="E62" s="31">
        <f>IF(OR(C62="",D62=""),"",IFERROR(C62-D62,""))</f>
        <v/>
      </c>
      <c r="F62" s="35" t="n"/>
      <c r="G62" s="35" t="n"/>
      <c r="H62" s="31">
        <f>IF(OR(F62="",G62=""),"",IFERROR(F62+G62,""))</f>
        <v/>
      </c>
      <c r="I62" s="32">
        <f>IF(OR(E62="",H62="",H62&lt;=0),"",IFERROR(E62/H62,""))</f>
        <v/>
      </c>
      <c r="J62" s="19" t="n"/>
      <c r="K62" s="19" t="n"/>
      <c r="L62" s="20" t="n"/>
      <c r="M62" s="22" t="n"/>
      <c r="N62" s="31">
        <f>IF(COUNT(C62:D62,F62:G62)=0,"",IFERROR(SUM(C62:D62,F62:G62),""))</f>
        <v/>
      </c>
      <c r="O62" s="24">
        <f>IF(COUNTA(A62:D62,F62:G62,J62:M62)=0,"",IF(OR(A62="",B62=""),"Review: facility or period missing",IF(OR(C62="",D62=""),"Review: operating data incomplete",IF(OR(F62="",G62=""),"Review: debt service incomplete",IF(OR(J62="",K62="",L62=""),"Review: owner, status, or due date missing",IF(H62&lt;=0,"Review: debt service must exceed $0",IF(I62&lt;Assumptions!$B$4,"Review: DSCR below threshold",IF(K62=Assumptions!$E$6,"Review: status pending","Within threshold"))))))))</f>
        <v/>
      </c>
    </row>
    <row r="63">
      <c r="A63" s="19" t="n"/>
      <c r="B63" s="20" t="n"/>
      <c r="C63" s="35" t="n"/>
      <c r="D63" s="35" t="n"/>
      <c r="E63" s="33">
        <f>IF(OR(C63="",D63=""),"",IFERROR(C63-D63,""))</f>
        <v/>
      </c>
      <c r="F63" s="35" t="n"/>
      <c r="G63" s="35" t="n"/>
      <c r="H63" s="33">
        <f>IF(OR(F63="",G63=""),"",IFERROR(F63+G63,""))</f>
        <v/>
      </c>
      <c r="I63" s="30">
        <f>IF(OR(E63="",H63="",H63&lt;=0),"",IFERROR(E63/H63,""))</f>
        <v/>
      </c>
      <c r="J63" s="19" t="n"/>
      <c r="K63" s="19" t="n"/>
      <c r="L63" s="20" t="n"/>
      <c r="M63" s="22" t="n"/>
      <c r="N63" s="33">
        <f>IF(COUNT(C63:D63,F63:G63)=0,"",IFERROR(SUM(C63:D63,F63:G63),""))</f>
        <v/>
      </c>
      <c r="O63" s="23">
        <f>IF(COUNTA(A63:D63,F63:G63,J63:M63)=0,"",IF(OR(A63="",B63=""),"Review: facility or period missing",IF(OR(C63="",D63=""),"Review: operating data incomplete",IF(OR(F63="",G63=""),"Review: debt service incomplete",IF(OR(J63="",K63="",L63=""),"Review: owner, status, or due date missing",IF(H63&lt;=0,"Review: debt service must exceed $0",IF(I63&lt;Assumptions!$B$4,"Review: DSCR below threshold",IF(K63=Assumptions!$E$6,"Review: status pending","Within threshold"))))))))</f>
        <v/>
      </c>
    </row>
    <row r="64">
      <c r="A64" s="19" t="n"/>
      <c r="B64" s="20" t="n"/>
      <c r="C64" s="35" t="n"/>
      <c r="D64" s="35" t="n"/>
      <c r="E64" s="31">
        <f>IF(OR(C64="",D64=""),"",IFERROR(C64-D64,""))</f>
        <v/>
      </c>
      <c r="F64" s="35" t="n"/>
      <c r="G64" s="35" t="n"/>
      <c r="H64" s="31">
        <f>IF(OR(F64="",G64=""),"",IFERROR(F64+G64,""))</f>
        <v/>
      </c>
      <c r="I64" s="32">
        <f>IF(OR(E64="",H64="",H64&lt;=0),"",IFERROR(E64/H64,""))</f>
        <v/>
      </c>
      <c r="J64" s="19" t="n"/>
      <c r="K64" s="19" t="n"/>
      <c r="L64" s="20" t="n"/>
      <c r="M64" s="22" t="n"/>
      <c r="N64" s="31">
        <f>IF(COUNT(C64:D64,F64:G64)=0,"",IFERROR(SUM(C64:D64,F64:G64),""))</f>
        <v/>
      </c>
      <c r="O64" s="24">
        <f>IF(COUNTA(A64:D64,F64:G64,J64:M64)=0,"",IF(OR(A64="",B64=""),"Review: facility or period missing",IF(OR(C64="",D64=""),"Review: operating data incomplete",IF(OR(F64="",G64=""),"Review: debt service incomplete",IF(OR(J64="",K64="",L64=""),"Review: owner, status, or due date missing",IF(H64&lt;=0,"Review: debt service must exceed $0",IF(I64&lt;Assumptions!$B$4,"Review: DSCR below threshold",IF(K64=Assumptions!$E$6,"Review: status pending","Within threshold"))))))))</f>
        <v/>
      </c>
    </row>
    <row r="65">
      <c r="A65" s="19" t="n"/>
      <c r="B65" s="20" t="n"/>
      <c r="C65" s="35" t="n"/>
      <c r="D65" s="35" t="n"/>
      <c r="E65" s="33">
        <f>IF(OR(C65="",D65=""),"",IFERROR(C65-D65,""))</f>
        <v/>
      </c>
      <c r="F65" s="35" t="n"/>
      <c r="G65" s="35" t="n"/>
      <c r="H65" s="33">
        <f>IF(OR(F65="",G65=""),"",IFERROR(F65+G65,""))</f>
        <v/>
      </c>
      <c r="I65" s="30">
        <f>IF(OR(E65="",H65="",H65&lt;=0),"",IFERROR(E65/H65,""))</f>
        <v/>
      </c>
      <c r="J65" s="19" t="n"/>
      <c r="K65" s="19" t="n"/>
      <c r="L65" s="20" t="n"/>
      <c r="M65" s="22" t="n"/>
      <c r="N65" s="33">
        <f>IF(COUNT(C65:D65,F65:G65)=0,"",IFERROR(SUM(C65:D65,F65:G65),""))</f>
        <v/>
      </c>
      <c r="O65" s="23">
        <f>IF(COUNTA(A65:D65,F65:G65,J65:M65)=0,"",IF(OR(A65="",B65=""),"Review: facility or period missing",IF(OR(C65="",D65=""),"Review: operating data incomplete",IF(OR(F65="",G65=""),"Review: debt service incomplete",IF(OR(J65="",K65="",L65=""),"Review: owner, status, or due date missing",IF(H65&lt;=0,"Review: debt service must exceed $0",IF(I65&lt;Assumptions!$B$4,"Review: DSCR below threshold",IF(K65=Assumptions!$E$6,"Review: status pending","Within threshold"))))))))</f>
        <v/>
      </c>
    </row>
    <row r="66">
      <c r="A66" s="19" t="n"/>
      <c r="B66" s="20" t="n"/>
      <c r="C66" s="35" t="n"/>
      <c r="D66" s="35" t="n"/>
      <c r="E66" s="31">
        <f>IF(OR(C66="",D66=""),"",IFERROR(C66-D66,""))</f>
        <v/>
      </c>
      <c r="F66" s="35" t="n"/>
      <c r="G66" s="35" t="n"/>
      <c r="H66" s="31">
        <f>IF(OR(F66="",G66=""),"",IFERROR(F66+G66,""))</f>
        <v/>
      </c>
      <c r="I66" s="32">
        <f>IF(OR(E66="",H66="",H66&lt;=0),"",IFERROR(E66/H66,""))</f>
        <v/>
      </c>
      <c r="J66" s="19" t="n"/>
      <c r="K66" s="19" t="n"/>
      <c r="L66" s="20" t="n"/>
      <c r="M66" s="22" t="n"/>
      <c r="N66" s="31">
        <f>IF(COUNT(C66:D66,F66:G66)=0,"",IFERROR(SUM(C66:D66,F66:G66),""))</f>
        <v/>
      </c>
      <c r="O66" s="24">
        <f>IF(COUNTA(A66:D66,F66:G66,J66:M66)=0,"",IF(OR(A66="",B66=""),"Review: facility or period missing",IF(OR(C66="",D66=""),"Review: operating data incomplete",IF(OR(F66="",G66=""),"Review: debt service incomplete",IF(OR(J66="",K66="",L66=""),"Review: owner, status, or due date missing",IF(H66&lt;=0,"Review: debt service must exceed $0",IF(I66&lt;Assumptions!$B$4,"Review: DSCR below threshold",IF(K66=Assumptions!$E$6,"Review: status pending","Within threshold"))))))))</f>
        <v/>
      </c>
    </row>
    <row r="67">
      <c r="A67" s="19" t="n"/>
      <c r="B67" s="20" t="n"/>
      <c r="C67" s="35" t="n"/>
      <c r="D67" s="35" t="n"/>
      <c r="E67" s="33">
        <f>IF(OR(C67="",D67=""),"",IFERROR(C67-D67,""))</f>
        <v/>
      </c>
      <c r="F67" s="35" t="n"/>
      <c r="G67" s="35" t="n"/>
      <c r="H67" s="33">
        <f>IF(OR(F67="",G67=""),"",IFERROR(F67+G67,""))</f>
        <v/>
      </c>
      <c r="I67" s="30">
        <f>IF(OR(E67="",H67="",H67&lt;=0),"",IFERROR(E67/H67,""))</f>
        <v/>
      </c>
      <c r="J67" s="19" t="n"/>
      <c r="K67" s="19" t="n"/>
      <c r="L67" s="20" t="n"/>
      <c r="M67" s="22" t="n"/>
      <c r="N67" s="33">
        <f>IF(COUNT(C67:D67,F67:G67)=0,"",IFERROR(SUM(C67:D67,F67:G67),""))</f>
        <v/>
      </c>
      <c r="O67" s="23">
        <f>IF(COUNTA(A67:D67,F67:G67,J67:M67)=0,"",IF(OR(A67="",B67=""),"Review: facility or period missing",IF(OR(C67="",D67=""),"Review: operating data incomplete",IF(OR(F67="",G67=""),"Review: debt service incomplete",IF(OR(J67="",K67="",L67=""),"Review: owner, status, or due date missing",IF(H67&lt;=0,"Review: debt service must exceed $0",IF(I67&lt;Assumptions!$B$4,"Review: DSCR below threshold",IF(K67=Assumptions!$E$6,"Review: status pending","Within threshold"))))))))</f>
        <v/>
      </c>
    </row>
    <row r="68">
      <c r="A68" s="19" t="n"/>
      <c r="B68" s="20" t="n"/>
      <c r="C68" s="35" t="n"/>
      <c r="D68" s="35" t="n"/>
      <c r="E68" s="31">
        <f>IF(OR(C68="",D68=""),"",IFERROR(C68-D68,""))</f>
        <v/>
      </c>
      <c r="F68" s="35" t="n"/>
      <c r="G68" s="35" t="n"/>
      <c r="H68" s="31">
        <f>IF(OR(F68="",G68=""),"",IFERROR(F68+G68,""))</f>
        <v/>
      </c>
      <c r="I68" s="32">
        <f>IF(OR(E68="",H68="",H68&lt;=0),"",IFERROR(E68/H68,""))</f>
        <v/>
      </c>
      <c r="J68" s="19" t="n"/>
      <c r="K68" s="19" t="n"/>
      <c r="L68" s="20" t="n"/>
      <c r="M68" s="22" t="n"/>
      <c r="N68" s="31">
        <f>IF(COUNT(C68:D68,F68:G68)=0,"",IFERROR(SUM(C68:D68,F68:G68),""))</f>
        <v/>
      </c>
      <c r="O68" s="24">
        <f>IF(COUNTA(A68:D68,F68:G68,J68:M68)=0,"",IF(OR(A68="",B68=""),"Review: facility or period missing",IF(OR(C68="",D68=""),"Review: operating data incomplete",IF(OR(F68="",G68=""),"Review: debt service incomplete",IF(OR(J68="",K68="",L68=""),"Review: owner, status, or due date missing",IF(H68&lt;=0,"Review: debt service must exceed $0",IF(I68&lt;Assumptions!$B$4,"Review: DSCR below threshold",IF(K68=Assumptions!$E$6,"Review: status pending","Within threshold"))))))))</f>
        <v/>
      </c>
    </row>
    <row r="69">
      <c r="A69" s="19" t="n"/>
      <c r="B69" s="20" t="n"/>
      <c r="C69" s="35" t="n"/>
      <c r="D69" s="35" t="n"/>
      <c r="E69" s="33">
        <f>IF(OR(C69="",D69=""),"",IFERROR(C69-D69,""))</f>
        <v/>
      </c>
      <c r="F69" s="35" t="n"/>
      <c r="G69" s="35" t="n"/>
      <c r="H69" s="33">
        <f>IF(OR(F69="",G69=""),"",IFERROR(F69+G69,""))</f>
        <v/>
      </c>
      <c r="I69" s="30">
        <f>IF(OR(E69="",H69="",H69&lt;=0),"",IFERROR(E69/H69,""))</f>
        <v/>
      </c>
      <c r="J69" s="19" t="n"/>
      <c r="K69" s="19" t="n"/>
      <c r="L69" s="20" t="n"/>
      <c r="M69" s="22" t="n"/>
      <c r="N69" s="33">
        <f>IF(COUNT(C69:D69,F69:G69)=0,"",IFERROR(SUM(C69:D69,F69:G69),""))</f>
        <v/>
      </c>
      <c r="O69" s="23">
        <f>IF(COUNTA(A69:D69,F69:G69,J69:M69)=0,"",IF(OR(A69="",B69=""),"Review: facility or period missing",IF(OR(C69="",D69=""),"Review: operating data incomplete",IF(OR(F69="",G69=""),"Review: debt service incomplete",IF(OR(J69="",K69="",L69=""),"Review: owner, status, or due date missing",IF(H69&lt;=0,"Review: debt service must exceed $0",IF(I69&lt;Assumptions!$B$4,"Review: DSCR below threshold",IF(K69=Assumptions!$E$6,"Review: status pending","Within threshold"))))))))</f>
        <v/>
      </c>
    </row>
    <row r="70">
      <c r="A70" s="19" t="n"/>
      <c r="B70" s="20" t="n"/>
      <c r="C70" s="35" t="n"/>
      <c r="D70" s="35" t="n"/>
      <c r="E70" s="31">
        <f>IF(OR(C70="",D70=""),"",IFERROR(C70-D70,""))</f>
        <v/>
      </c>
      <c r="F70" s="35" t="n"/>
      <c r="G70" s="35" t="n"/>
      <c r="H70" s="31">
        <f>IF(OR(F70="",G70=""),"",IFERROR(F70+G70,""))</f>
        <v/>
      </c>
      <c r="I70" s="32">
        <f>IF(OR(E70="",H70="",H70&lt;=0),"",IFERROR(E70/H70,""))</f>
        <v/>
      </c>
      <c r="J70" s="19" t="n"/>
      <c r="K70" s="19" t="n"/>
      <c r="L70" s="20" t="n"/>
      <c r="M70" s="22" t="n"/>
      <c r="N70" s="31">
        <f>IF(COUNT(C70:D70,F70:G70)=0,"",IFERROR(SUM(C70:D70,F70:G70),""))</f>
        <v/>
      </c>
      <c r="O70" s="24">
        <f>IF(COUNTA(A70:D70,F70:G70,J70:M70)=0,"",IF(OR(A70="",B70=""),"Review: facility or period missing",IF(OR(C70="",D70=""),"Review: operating data incomplete",IF(OR(F70="",G70=""),"Review: debt service incomplete",IF(OR(J70="",K70="",L70=""),"Review: owner, status, or due date missing",IF(H70&lt;=0,"Review: debt service must exceed $0",IF(I70&lt;Assumptions!$B$4,"Review: DSCR below threshold",IF(K70=Assumptions!$E$6,"Review: status pending","Within threshold"))))))))</f>
        <v/>
      </c>
    </row>
    <row r="71">
      <c r="A71" s="19" t="n"/>
      <c r="B71" s="20" t="n"/>
      <c r="C71" s="35" t="n"/>
      <c r="D71" s="35" t="n"/>
      <c r="E71" s="33">
        <f>IF(OR(C71="",D71=""),"",IFERROR(C71-D71,""))</f>
        <v/>
      </c>
      <c r="F71" s="35" t="n"/>
      <c r="G71" s="35" t="n"/>
      <c r="H71" s="33">
        <f>IF(OR(F71="",G71=""),"",IFERROR(F71+G71,""))</f>
        <v/>
      </c>
      <c r="I71" s="30">
        <f>IF(OR(E71="",H71="",H71&lt;=0),"",IFERROR(E71/H71,""))</f>
        <v/>
      </c>
      <c r="J71" s="19" t="n"/>
      <c r="K71" s="19" t="n"/>
      <c r="L71" s="20" t="n"/>
      <c r="M71" s="22" t="n"/>
      <c r="N71" s="33">
        <f>IF(COUNT(C71:D71,F71:G71)=0,"",IFERROR(SUM(C71:D71,F71:G71),""))</f>
        <v/>
      </c>
      <c r="O71" s="23">
        <f>IF(COUNTA(A71:D71,F71:G71,J71:M71)=0,"",IF(OR(A71="",B71=""),"Review: facility or period missing",IF(OR(C71="",D71=""),"Review: operating data incomplete",IF(OR(F71="",G71=""),"Review: debt service incomplete",IF(OR(J71="",K71="",L71=""),"Review: owner, status, or due date missing",IF(H71&lt;=0,"Review: debt service must exceed $0",IF(I71&lt;Assumptions!$B$4,"Review: DSCR below threshold",IF(K71=Assumptions!$E$6,"Review: status pending","Within threshold"))))))))</f>
        <v/>
      </c>
    </row>
    <row r="72">
      <c r="A72" s="19" t="n"/>
      <c r="B72" s="20" t="n"/>
      <c r="C72" s="35" t="n"/>
      <c r="D72" s="35" t="n"/>
      <c r="E72" s="31">
        <f>IF(OR(C72="",D72=""),"",IFERROR(C72-D72,""))</f>
        <v/>
      </c>
      <c r="F72" s="35" t="n"/>
      <c r="G72" s="35" t="n"/>
      <c r="H72" s="31">
        <f>IF(OR(F72="",G72=""),"",IFERROR(F72+G72,""))</f>
        <v/>
      </c>
      <c r="I72" s="32">
        <f>IF(OR(E72="",H72="",H72&lt;=0),"",IFERROR(E72/H72,""))</f>
        <v/>
      </c>
      <c r="J72" s="19" t="n"/>
      <c r="K72" s="19" t="n"/>
      <c r="L72" s="20" t="n"/>
      <c r="M72" s="22" t="n"/>
      <c r="N72" s="31">
        <f>IF(COUNT(C72:D72,F72:G72)=0,"",IFERROR(SUM(C72:D72,F72:G72),""))</f>
        <v/>
      </c>
      <c r="O72" s="24">
        <f>IF(COUNTA(A72:D72,F72:G72,J72:M72)=0,"",IF(OR(A72="",B72=""),"Review: facility or period missing",IF(OR(C72="",D72=""),"Review: operating data incomplete",IF(OR(F72="",G72=""),"Review: debt service incomplete",IF(OR(J72="",K72="",L72=""),"Review: owner, status, or due date missing",IF(H72&lt;=0,"Review: debt service must exceed $0",IF(I72&lt;Assumptions!$B$4,"Review: DSCR below threshold",IF(K72=Assumptions!$E$6,"Review: status pending","Within threshold"))))))))</f>
        <v/>
      </c>
    </row>
    <row r="73">
      <c r="A73" s="19" t="n"/>
      <c r="B73" s="20" t="n"/>
      <c r="C73" s="35" t="n"/>
      <c r="D73" s="35" t="n"/>
      <c r="E73" s="33">
        <f>IF(OR(C73="",D73=""),"",IFERROR(C73-D73,""))</f>
        <v/>
      </c>
      <c r="F73" s="35" t="n"/>
      <c r="G73" s="35" t="n"/>
      <c r="H73" s="33">
        <f>IF(OR(F73="",G73=""),"",IFERROR(F73+G73,""))</f>
        <v/>
      </c>
      <c r="I73" s="30">
        <f>IF(OR(E73="",H73="",H73&lt;=0),"",IFERROR(E73/H73,""))</f>
        <v/>
      </c>
      <c r="J73" s="19" t="n"/>
      <c r="K73" s="19" t="n"/>
      <c r="L73" s="20" t="n"/>
      <c r="M73" s="22" t="n"/>
      <c r="N73" s="33">
        <f>IF(COUNT(C73:D73,F73:G73)=0,"",IFERROR(SUM(C73:D73,F73:G73),""))</f>
        <v/>
      </c>
      <c r="O73" s="23">
        <f>IF(COUNTA(A73:D73,F73:G73,J73:M73)=0,"",IF(OR(A73="",B73=""),"Review: facility or period missing",IF(OR(C73="",D73=""),"Review: operating data incomplete",IF(OR(F73="",G73=""),"Review: debt service incomplete",IF(OR(J73="",K73="",L73=""),"Review: owner, status, or due date missing",IF(H73&lt;=0,"Review: debt service must exceed $0",IF(I73&lt;Assumptions!$B$4,"Review: DSCR below threshold",IF(K73=Assumptions!$E$6,"Review: status pending","Within threshold"))))))))</f>
        <v/>
      </c>
    </row>
    <row r="74">
      <c r="A74" s="19" t="n"/>
      <c r="B74" s="20" t="n"/>
      <c r="C74" s="35" t="n"/>
      <c r="D74" s="35" t="n"/>
      <c r="E74" s="31">
        <f>IF(OR(C74="",D74=""),"",IFERROR(C74-D74,""))</f>
        <v/>
      </c>
      <c r="F74" s="35" t="n"/>
      <c r="G74" s="35" t="n"/>
      <c r="H74" s="31">
        <f>IF(OR(F74="",G74=""),"",IFERROR(F74+G74,""))</f>
        <v/>
      </c>
      <c r="I74" s="32">
        <f>IF(OR(E74="",H74="",H74&lt;=0),"",IFERROR(E74/H74,""))</f>
        <v/>
      </c>
      <c r="J74" s="19" t="n"/>
      <c r="K74" s="19" t="n"/>
      <c r="L74" s="20" t="n"/>
      <c r="M74" s="22" t="n"/>
      <c r="N74" s="31">
        <f>IF(COUNT(C74:D74,F74:G74)=0,"",IFERROR(SUM(C74:D74,F74:G74),""))</f>
        <v/>
      </c>
      <c r="O74" s="24">
        <f>IF(COUNTA(A74:D74,F74:G74,J74:M74)=0,"",IF(OR(A74="",B74=""),"Review: facility or period missing",IF(OR(C74="",D74=""),"Review: operating data incomplete",IF(OR(F74="",G74=""),"Review: debt service incomplete",IF(OR(J74="",K74="",L74=""),"Review: owner, status, or due date missing",IF(H74&lt;=0,"Review: debt service must exceed $0",IF(I74&lt;Assumptions!$B$4,"Review: DSCR below threshold",IF(K74=Assumptions!$E$6,"Review: status pending","Within threshold"))))))))</f>
        <v/>
      </c>
    </row>
    <row r="75">
      <c r="A75" s="19" t="n"/>
      <c r="B75" s="20" t="n"/>
      <c r="C75" s="35" t="n"/>
      <c r="D75" s="35" t="n"/>
      <c r="E75" s="33">
        <f>IF(OR(C75="",D75=""),"",IFERROR(C75-D75,""))</f>
        <v/>
      </c>
      <c r="F75" s="35" t="n"/>
      <c r="G75" s="35" t="n"/>
      <c r="H75" s="33">
        <f>IF(OR(F75="",G75=""),"",IFERROR(F75+G75,""))</f>
        <v/>
      </c>
      <c r="I75" s="30">
        <f>IF(OR(E75="",H75="",H75&lt;=0),"",IFERROR(E75/H75,""))</f>
        <v/>
      </c>
      <c r="J75" s="19" t="n"/>
      <c r="K75" s="19" t="n"/>
      <c r="L75" s="20" t="n"/>
      <c r="M75" s="22" t="n"/>
      <c r="N75" s="33">
        <f>IF(COUNT(C75:D75,F75:G75)=0,"",IFERROR(SUM(C75:D75,F75:G75),""))</f>
        <v/>
      </c>
      <c r="O75" s="23">
        <f>IF(COUNTA(A75:D75,F75:G75,J75:M75)=0,"",IF(OR(A75="",B75=""),"Review: facility or period missing",IF(OR(C75="",D75=""),"Review: operating data incomplete",IF(OR(F75="",G75=""),"Review: debt service incomplete",IF(OR(J75="",K75="",L75=""),"Review: owner, status, or due date missing",IF(H75&lt;=0,"Review: debt service must exceed $0",IF(I75&lt;Assumptions!$B$4,"Review: DSCR below threshold",IF(K75=Assumptions!$E$6,"Review: status pending","Within threshold"))))))))</f>
        <v/>
      </c>
    </row>
    <row r="76">
      <c r="A76" s="19" t="n"/>
      <c r="B76" s="20" t="n"/>
      <c r="C76" s="35" t="n"/>
      <c r="D76" s="35" t="n"/>
      <c r="E76" s="31">
        <f>IF(OR(C76="",D76=""),"",IFERROR(C76-D76,""))</f>
        <v/>
      </c>
      <c r="F76" s="35" t="n"/>
      <c r="G76" s="35" t="n"/>
      <c r="H76" s="31">
        <f>IF(OR(F76="",G76=""),"",IFERROR(F76+G76,""))</f>
        <v/>
      </c>
      <c r="I76" s="32">
        <f>IF(OR(E76="",H76="",H76&lt;=0),"",IFERROR(E76/H76,""))</f>
        <v/>
      </c>
      <c r="J76" s="19" t="n"/>
      <c r="K76" s="19" t="n"/>
      <c r="L76" s="20" t="n"/>
      <c r="M76" s="22" t="n"/>
      <c r="N76" s="31">
        <f>IF(COUNT(C76:D76,F76:G76)=0,"",IFERROR(SUM(C76:D76,F76:G76),""))</f>
        <v/>
      </c>
      <c r="O76" s="24">
        <f>IF(COUNTA(A76:D76,F76:G76,J76:M76)=0,"",IF(OR(A76="",B76=""),"Review: facility or period missing",IF(OR(C76="",D76=""),"Review: operating data incomplete",IF(OR(F76="",G76=""),"Review: debt service incomplete",IF(OR(J76="",K76="",L76=""),"Review: owner, status, or due date missing",IF(H76&lt;=0,"Review: debt service must exceed $0",IF(I76&lt;Assumptions!$B$4,"Review: DSCR below threshold",IF(K76=Assumptions!$E$6,"Review: status pending","Within threshold"))))))))</f>
        <v/>
      </c>
    </row>
    <row r="77">
      <c r="A77" s="19" t="n"/>
      <c r="B77" s="20" t="n"/>
      <c r="C77" s="35" t="n"/>
      <c r="D77" s="35" t="n"/>
      <c r="E77" s="33">
        <f>IF(OR(C77="",D77=""),"",IFERROR(C77-D77,""))</f>
        <v/>
      </c>
      <c r="F77" s="35" t="n"/>
      <c r="G77" s="35" t="n"/>
      <c r="H77" s="33">
        <f>IF(OR(F77="",G77=""),"",IFERROR(F77+G77,""))</f>
        <v/>
      </c>
      <c r="I77" s="30">
        <f>IF(OR(E77="",H77="",H77&lt;=0),"",IFERROR(E77/H77,""))</f>
        <v/>
      </c>
      <c r="J77" s="19" t="n"/>
      <c r="K77" s="19" t="n"/>
      <c r="L77" s="20" t="n"/>
      <c r="M77" s="22" t="n"/>
      <c r="N77" s="33">
        <f>IF(COUNT(C77:D77,F77:G77)=0,"",IFERROR(SUM(C77:D77,F77:G77),""))</f>
        <v/>
      </c>
      <c r="O77" s="23">
        <f>IF(COUNTA(A77:D77,F77:G77,J77:M77)=0,"",IF(OR(A77="",B77=""),"Review: facility or period missing",IF(OR(C77="",D77=""),"Review: operating data incomplete",IF(OR(F77="",G77=""),"Review: debt service incomplete",IF(OR(J77="",K77="",L77=""),"Review: owner, status, or due date missing",IF(H77&lt;=0,"Review: debt service must exceed $0",IF(I77&lt;Assumptions!$B$4,"Review: DSCR below threshold",IF(K77=Assumptions!$E$6,"Review: status pending","Within threshold"))))))))</f>
        <v/>
      </c>
    </row>
    <row r="78">
      <c r="A78" s="19" t="n"/>
      <c r="B78" s="20" t="n"/>
      <c r="C78" s="35" t="n"/>
      <c r="D78" s="35" t="n"/>
      <c r="E78" s="31">
        <f>IF(OR(C78="",D78=""),"",IFERROR(C78-D78,""))</f>
        <v/>
      </c>
      <c r="F78" s="35" t="n"/>
      <c r="G78" s="35" t="n"/>
      <c r="H78" s="31">
        <f>IF(OR(F78="",G78=""),"",IFERROR(F78+G78,""))</f>
        <v/>
      </c>
      <c r="I78" s="32">
        <f>IF(OR(E78="",H78="",H78&lt;=0),"",IFERROR(E78/H78,""))</f>
        <v/>
      </c>
      <c r="J78" s="19" t="n"/>
      <c r="K78" s="19" t="n"/>
      <c r="L78" s="20" t="n"/>
      <c r="M78" s="22" t="n"/>
      <c r="N78" s="31">
        <f>IF(COUNT(C78:D78,F78:G78)=0,"",IFERROR(SUM(C78:D78,F78:G78),""))</f>
        <v/>
      </c>
      <c r="O78" s="24">
        <f>IF(COUNTA(A78:D78,F78:G78,J78:M78)=0,"",IF(OR(A78="",B78=""),"Review: facility or period missing",IF(OR(C78="",D78=""),"Review: operating data incomplete",IF(OR(F78="",G78=""),"Review: debt service incomplete",IF(OR(J78="",K78="",L78=""),"Review: owner, status, or due date missing",IF(H78&lt;=0,"Review: debt service must exceed $0",IF(I78&lt;Assumptions!$B$4,"Review: DSCR below threshold",IF(K78=Assumptions!$E$6,"Review: status pending","Within threshold"))))))))</f>
        <v/>
      </c>
    </row>
    <row r="79">
      <c r="A79" s="19" t="n"/>
      <c r="B79" s="20" t="n"/>
      <c r="C79" s="35" t="n"/>
      <c r="D79" s="35" t="n"/>
      <c r="E79" s="33">
        <f>IF(OR(C79="",D79=""),"",IFERROR(C79-D79,""))</f>
        <v/>
      </c>
      <c r="F79" s="35" t="n"/>
      <c r="G79" s="35" t="n"/>
      <c r="H79" s="33">
        <f>IF(OR(F79="",G79=""),"",IFERROR(F79+G79,""))</f>
        <v/>
      </c>
      <c r="I79" s="30">
        <f>IF(OR(E79="",H79="",H79&lt;=0),"",IFERROR(E79/H79,""))</f>
        <v/>
      </c>
      <c r="J79" s="19" t="n"/>
      <c r="K79" s="19" t="n"/>
      <c r="L79" s="20" t="n"/>
      <c r="M79" s="22" t="n"/>
      <c r="N79" s="33">
        <f>IF(COUNT(C79:D79,F79:G79)=0,"",IFERROR(SUM(C79:D79,F79:G79),""))</f>
        <v/>
      </c>
      <c r="O79" s="23">
        <f>IF(COUNTA(A79:D79,F79:G79,J79:M79)=0,"",IF(OR(A79="",B79=""),"Review: facility or period missing",IF(OR(C79="",D79=""),"Review: operating data incomplete",IF(OR(F79="",G79=""),"Review: debt service incomplete",IF(OR(J79="",K79="",L79=""),"Review: owner, status, or due date missing",IF(H79&lt;=0,"Review: debt service must exceed $0",IF(I79&lt;Assumptions!$B$4,"Review: DSCR below threshold",IF(K79=Assumptions!$E$6,"Review: status pending","Within threshold"))))))))</f>
        <v/>
      </c>
    </row>
    <row r="80">
      <c r="A80" s="19" t="n"/>
      <c r="B80" s="20" t="n"/>
      <c r="C80" s="35" t="n"/>
      <c r="D80" s="35" t="n"/>
      <c r="E80" s="31">
        <f>IF(OR(C80="",D80=""),"",IFERROR(C80-D80,""))</f>
        <v/>
      </c>
      <c r="F80" s="35" t="n"/>
      <c r="G80" s="35" t="n"/>
      <c r="H80" s="31">
        <f>IF(OR(F80="",G80=""),"",IFERROR(F80+G80,""))</f>
        <v/>
      </c>
      <c r="I80" s="32">
        <f>IF(OR(E80="",H80="",H80&lt;=0),"",IFERROR(E80/H80,""))</f>
        <v/>
      </c>
      <c r="J80" s="19" t="n"/>
      <c r="K80" s="19" t="n"/>
      <c r="L80" s="20" t="n"/>
      <c r="M80" s="22" t="n"/>
      <c r="N80" s="31">
        <f>IF(COUNT(C80:D80,F80:G80)=0,"",IFERROR(SUM(C80:D80,F80:G80),""))</f>
        <v/>
      </c>
      <c r="O80" s="24">
        <f>IF(COUNTA(A80:D80,F80:G80,J80:M80)=0,"",IF(OR(A80="",B80=""),"Review: facility or period missing",IF(OR(C80="",D80=""),"Review: operating data incomplete",IF(OR(F80="",G80=""),"Review: debt service incomplete",IF(OR(J80="",K80="",L80=""),"Review: owner, status, or due date missing",IF(H80&lt;=0,"Review: debt service must exceed $0",IF(I80&lt;Assumptions!$B$4,"Review: DSCR below threshold",IF(K80=Assumptions!$E$6,"Review: status pending","Within threshold"))))))))</f>
        <v/>
      </c>
    </row>
    <row r="81">
      <c r="A81" s="19" t="n"/>
      <c r="B81" s="20" t="n"/>
      <c r="C81" s="35" t="n"/>
      <c r="D81" s="35" t="n"/>
      <c r="E81" s="33">
        <f>IF(OR(C81="",D81=""),"",IFERROR(C81-D81,""))</f>
        <v/>
      </c>
      <c r="F81" s="35" t="n"/>
      <c r="G81" s="35" t="n"/>
      <c r="H81" s="33">
        <f>IF(OR(F81="",G81=""),"",IFERROR(F81+G81,""))</f>
        <v/>
      </c>
      <c r="I81" s="30">
        <f>IF(OR(E81="",H81="",H81&lt;=0),"",IFERROR(E81/H81,""))</f>
        <v/>
      </c>
      <c r="J81" s="19" t="n"/>
      <c r="K81" s="19" t="n"/>
      <c r="L81" s="20" t="n"/>
      <c r="M81" s="22" t="n"/>
      <c r="N81" s="33">
        <f>IF(COUNT(C81:D81,F81:G81)=0,"",IFERROR(SUM(C81:D81,F81:G81),""))</f>
        <v/>
      </c>
      <c r="O81" s="23">
        <f>IF(COUNTA(A81:D81,F81:G81,J81:M81)=0,"",IF(OR(A81="",B81=""),"Review: facility or period missing",IF(OR(C81="",D81=""),"Review: operating data incomplete",IF(OR(F81="",G81=""),"Review: debt service incomplete",IF(OR(J81="",K81="",L81=""),"Review: owner, status, or due date missing",IF(H81&lt;=0,"Review: debt service must exceed $0",IF(I81&lt;Assumptions!$B$4,"Review: DSCR below threshold",IF(K81=Assumptions!$E$6,"Review: status pending","Within threshold"))))))))</f>
        <v/>
      </c>
    </row>
    <row r="82">
      <c r="A82" s="19" t="n"/>
      <c r="B82" s="20" t="n"/>
      <c r="C82" s="35" t="n"/>
      <c r="D82" s="35" t="n"/>
      <c r="E82" s="31">
        <f>IF(OR(C82="",D82=""),"",IFERROR(C82-D82,""))</f>
        <v/>
      </c>
      <c r="F82" s="35" t="n"/>
      <c r="G82" s="35" t="n"/>
      <c r="H82" s="31">
        <f>IF(OR(F82="",G82=""),"",IFERROR(F82+G82,""))</f>
        <v/>
      </c>
      <c r="I82" s="32">
        <f>IF(OR(E82="",H82="",H82&lt;=0),"",IFERROR(E82/H82,""))</f>
        <v/>
      </c>
      <c r="J82" s="19" t="n"/>
      <c r="K82" s="19" t="n"/>
      <c r="L82" s="20" t="n"/>
      <c r="M82" s="22" t="n"/>
      <c r="N82" s="31">
        <f>IF(COUNT(C82:D82,F82:G82)=0,"",IFERROR(SUM(C82:D82,F82:G82),""))</f>
        <v/>
      </c>
      <c r="O82" s="24">
        <f>IF(COUNTA(A82:D82,F82:G82,J82:M82)=0,"",IF(OR(A82="",B82=""),"Review: facility or period missing",IF(OR(C82="",D82=""),"Review: operating data incomplete",IF(OR(F82="",G82=""),"Review: debt service incomplete",IF(OR(J82="",K82="",L82=""),"Review: owner, status, or due date missing",IF(H82&lt;=0,"Review: debt service must exceed $0",IF(I82&lt;Assumptions!$B$4,"Review: DSCR below threshold",IF(K82=Assumptions!$E$6,"Review: status pending","Within threshold"))))))))</f>
        <v/>
      </c>
    </row>
    <row r="83">
      <c r="A83" s="19" t="n"/>
      <c r="B83" s="20" t="n"/>
      <c r="C83" s="35" t="n"/>
      <c r="D83" s="35" t="n"/>
      <c r="E83" s="33">
        <f>IF(OR(C83="",D83=""),"",IFERROR(C83-D83,""))</f>
        <v/>
      </c>
      <c r="F83" s="35" t="n"/>
      <c r="G83" s="35" t="n"/>
      <c r="H83" s="33">
        <f>IF(OR(F83="",G83=""),"",IFERROR(F83+G83,""))</f>
        <v/>
      </c>
      <c r="I83" s="30">
        <f>IF(OR(E83="",H83="",H83&lt;=0),"",IFERROR(E83/H83,""))</f>
        <v/>
      </c>
      <c r="J83" s="19" t="n"/>
      <c r="K83" s="19" t="n"/>
      <c r="L83" s="20" t="n"/>
      <c r="M83" s="22" t="n"/>
      <c r="N83" s="33">
        <f>IF(COUNT(C83:D83,F83:G83)=0,"",IFERROR(SUM(C83:D83,F83:G83),""))</f>
        <v/>
      </c>
      <c r="O83" s="23">
        <f>IF(COUNTA(A83:D83,F83:G83,J83:M83)=0,"",IF(OR(A83="",B83=""),"Review: facility or period missing",IF(OR(C83="",D83=""),"Review: operating data incomplete",IF(OR(F83="",G83=""),"Review: debt service incomplete",IF(OR(J83="",K83="",L83=""),"Review: owner, status, or due date missing",IF(H83&lt;=0,"Review: debt service must exceed $0",IF(I83&lt;Assumptions!$B$4,"Review: DSCR below threshold",IF(K83=Assumptions!$E$6,"Review: status pending","Within threshold"))))))))</f>
        <v/>
      </c>
    </row>
    <row r="84">
      <c r="A84" s="19" t="n"/>
      <c r="B84" s="20" t="n"/>
      <c r="C84" s="35" t="n"/>
      <c r="D84" s="35" t="n"/>
      <c r="E84" s="31">
        <f>IF(OR(C84="",D84=""),"",IFERROR(C84-D84,""))</f>
        <v/>
      </c>
      <c r="F84" s="35" t="n"/>
      <c r="G84" s="35" t="n"/>
      <c r="H84" s="31">
        <f>IF(OR(F84="",G84=""),"",IFERROR(F84+G84,""))</f>
        <v/>
      </c>
      <c r="I84" s="32">
        <f>IF(OR(E84="",H84="",H84&lt;=0),"",IFERROR(E84/H84,""))</f>
        <v/>
      </c>
      <c r="J84" s="19" t="n"/>
      <c r="K84" s="19" t="n"/>
      <c r="L84" s="20" t="n"/>
      <c r="M84" s="22" t="n"/>
      <c r="N84" s="31">
        <f>IF(COUNT(C84:D84,F84:G84)=0,"",IFERROR(SUM(C84:D84,F84:G84),""))</f>
        <v/>
      </c>
      <c r="O84" s="24">
        <f>IF(COUNTA(A84:D84,F84:G84,J84:M84)=0,"",IF(OR(A84="",B84=""),"Review: facility or period missing",IF(OR(C84="",D84=""),"Review: operating data incomplete",IF(OR(F84="",G84=""),"Review: debt service incomplete",IF(OR(J84="",K84="",L84=""),"Review: owner, status, or due date missing",IF(H84&lt;=0,"Review: debt service must exceed $0",IF(I84&lt;Assumptions!$B$4,"Review: DSCR below threshold",IF(K84=Assumptions!$E$6,"Review: status pending","Within threshold"))))))))</f>
        <v/>
      </c>
    </row>
    <row r="85">
      <c r="A85" s="19" t="n"/>
      <c r="B85" s="20" t="n"/>
      <c r="C85" s="35" t="n"/>
      <c r="D85" s="35" t="n"/>
      <c r="E85" s="33">
        <f>IF(OR(C85="",D85=""),"",IFERROR(C85-D85,""))</f>
        <v/>
      </c>
      <c r="F85" s="35" t="n"/>
      <c r="G85" s="35" t="n"/>
      <c r="H85" s="33">
        <f>IF(OR(F85="",G85=""),"",IFERROR(F85+G85,""))</f>
        <v/>
      </c>
      <c r="I85" s="30">
        <f>IF(OR(E85="",H85="",H85&lt;=0),"",IFERROR(E85/H85,""))</f>
        <v/>
      </c>
      <c r="J85" s="19" t="n"/>
      <c r="K85" s="19" t="n"/>
      <c r="L85" s="20" t="n"/>
      <c r="M85" s="22" t="n"/>
      <c r="N85" s="33">
        <f>IF(COUNT(C85:D85,F85:G85)=0,"",IFERROR(SUM(C85:D85,F85:G85),""))</f>
        <v/>
      </c>
      <c r="O85" s="23">
        <f>IF(COUNTA(A85:D85,F85:G85,J85:M85)=0,"",IF(OR(A85="",B85=""),"Review: facility or period missing",IF(OR(C85="",D85=""),"Review: operating data incomplete",IF(OR(F85="",G85=""),"Review: debt service incomplete",IF(OR(J85="",K85="",L85=""),"Review: owner, status, or due date missing",IF(H85&lt;=0,"Review: debt service must exceed $0",IF(I85&lt;Assumptions!$B$4,"Review: DSCR below threshold",IF(K85=Assumptions!$E$6,"Review: status pending","Within threshold"))))))))</f>
        <v/>
      </c>
    </row>
    <row r="86">
      <c r="A86" s="19" t="n"/>
      <c r="B86" s="20" t="n"/>
      <c r="C86" s="35" t="n"/>
      <c r="D86" s="35" t="n"/>
      <c r="E86" s="31">
        <f>IF(OR(C86="",D86=""),"",IFERROR(C86-D86,""))</f>
        <v/>
      </c>
      <c r="F86" s="35" t="n"/>
      <c r="G86" s="35" t="n"/>
      <c r="H86" s="31">
        <f>IF(OR(F86="",G86=""),"",IFERROR(F86+G86,""))</f>
        <v/>
      </c>
      <c r="I86" s="32">
        <f>IF(OR(E86="",H86="",H86&lt;=0),"",IFERROR(E86/H86,""))</f>
        <v/>
      </c>
      <c r="J86" s="19" t="n"/>
      <c r="K86" s="19" t="n"/>
      <c r="L86" s="20" t="n"/>
      <c r="M86" s="22" t="n"/>
      <c r="N86" s="31">
        <f>IF(COUNT(C86:D86,F86:G86)=0,"",IFERROR(SUM(C86:D86,F86:G86),""))</f>
        <v/>
      </c>
      <c r="O86" s="24">
        <f>IF(COUNTA(A86:D86,F86:G86,J86:M86)=0,"",IF(OR(A86="",B86=""),"Review: facility or period missing",IF(OR(C86="",D86=""),"Review: operating data incomplete",IF(OR(F86="",G86=""),"Review: debt service incomplete",IF(OR(J86="",K86="",L86=""),"Review: owner, status, or due date missing",IF(H86&lt;=0,"Review: debt service must exceed $0",IF(I86&lt;Assumptions!$B$4,"Review: DSCR below threshold",IF(K86=Assumptions!$E$6,"Review: status pending","Within threshold"))))))))</f>
        <v/>
      </c>
    </row>
    <row r="87">
      <c r="A87" s="19" t="n"/>
      <c r="B87" s="20" t="n"/>
      <c r="C87" s="35" t="n"/>
      <c r="D87" s="35" t="n"/>
      <c r="E87" s="33">
        <f>IF(OR(C87="",D87=""),"",IFERROR(C87-D87,""))</f>
        <v/>
      </c>
      <c r="F87" s="35" t="n"/>
      <c r="G87" s="35" t="n"/>
      <c r="H87" s="33">
        <f>IF(OR(F87="",G87=""),"",IFERROR(F87+G87,""))</f>
        <v/>
      </c>
      <c r="I87" s="30">
        <f>IF(OR(E87="",H87="",H87&lt;=0),"",IFERROR(E87/H87,""))</f>
        <v/>
      </c>
      <c r="J87" s="19" t="n"/>
      <c r="K87" s="19" t="n"/>
      <c r="L87" s="20" t="n"/>
      <c r="M87" s="22" t="n"/>
      <c r="N87" s="33">
        <f>IF(COUNT(C87:D87,F87:G87)=0,"",IFERROR(SUM(C87:D87,F87:G87),""))</f>
        <v/>
      </c>
      <c r="O87" s="23">
        <f>IF(COUNTA(A87:D87,F87:G87,J87:M87)=0,"",IF(OR(A87="",B87=""),"Review: facility or period missing",IF(OR(C87="",D87=""),"Review: operating data incomplete",IF(OR(F87="",G87=""),"Review: debt service incomplete",IF(OR(J87="",K87="",L87=""),"Review: owner, status, or due date missing",IF(H87&lt;=0,"Review: debt service must exceed $0",IF(I87&lt;Assumptions!$B$4,"Review: DSCR below threshold",IF(K87=Assumptions!$E$6,"Review: status pending","Within threshold"))))))))</f>
        <v/>
      </c>
    </row>
    <row r="88">
      <c r="A88" s="19" t="n"/>
      <c r="B88" s="20" t="n"/>
      <c r="C88" s="35" t="n"/>
      <c r="D88" s="35" t="n"/>
      <c r="E88" s="31">
        <f>IF(OR(C88="",D88=""),"",IFERROR(C88-D88,""))</f>
        <v/>
      </c>
      <c r="F88" s="35" t="n"/>
      <c r="G88" s="35" t="n"/>
      <c r="H88" s="31">
        <f>IF(OR(F88="",G88=""),"",IFERROR(F88+G88,""))</f>
        <v/>
      </c>
      <c r="I88" s="32">
        <f>IF(OR(E88="",H88="",H88&lt;=0),"",IFERROR(E88/H88,""))</f>
        <v/>
      </c>
      <c r="J88" s="19" t="n"/>
      <c r="K88" s="19" t="n"/>
      <c r="L88" s="20" t="n"/>
      <c r="M88" s="22" t="n"/>
      <c r="N88" s="31">
        <f>IF(COUNT(C88:D88,F88:G88)=0,"",IFERROR(SUM(C88:D88,F88:G88),""))</f>
        <v/>
      </c>
      <c r="O88" s="24">
        <f>IF(COUNTA(A88:D88,F88:G88,J88:M88)=0,"",IF(OR(A88="",B88=""),"Review: facility or period missing",IF(OR(C88="",D88=""),"Review: operating data incomplete",IF(OR(F88="",G88=""),"Review: debt service incomplete",IF(OR(J88="",K88="",L88=""),"Review: owner, status, or due date missing",IF(H88&lt;=0,"Review: debt service must exceed $0",IF(I88&lt;Assumptions!$B$4,"Review: DSCR below threshold",IF(K88=Assumptions!$E$6,"Review: status pending","Within threshold"))))))))</f>
        <v/>
      </c>
    </row>
    <row r="89">
      <c r="A89" s="19" t="n"/>
      <c r="B89" s="20" t="n"/>
      <c r="C89" s="35" t="n"/>
      <c r="D89" s="35" t="n"/>
      <c r="E89" s="33">
        <f>IF(OR(C89="",D89=""),"",IFERROR(C89-D89,""))</f>
        <v/>
      </c>
      <c r="F89" s="35" t="n"/>
      <c r="G89" s="35" t="n"/>
      <c r="H89" s="33">
        <f>IF(OR(F89="",G89=""),"",IFERROR(F89+G89,""))</f>
        <v/>
      </c>
      <c r="I89" s="30">
        <f>IF(OR(E89="",H89="",H89&lt;=0),"",IFERROR(E89/H89,""))</f>
        <v/>
      </c>
      <c r="J89" s="19" t="n"/>
      <c r="K89" s="19" t="n"/>
      <c r="L89" s="20" t="n"/>
      <c r="M89" s="22" t="n"/>
      <c r="N89" s="33">
        <f>IF(COUNT(C89:D89,F89:G89)=0,"",IFERROR(SUM(C89:D89,F89:G89),""))</f>
        <v/>
      </c>
      <c r="O89" s="23">
        <f>IF(COUNTA(A89:D89,F89:G89,J89:M89)=0,"",IF(OR(A89="",B89=""),"Review: facility or period missing",IF(OR(C89="",D89=""),"Review: operating data incomplete",IF(OR(F89="",G89=""),"Review: debt service incomplete",IF(OR(J89="",K89="",L89=""),"Review: owner, status, or due date missing",IF(H89&lt;=0,"Review: debt service must exceed $0",IF(I89&lt;Assumptions!$B$4,"Review: DSCR below threshold",IF(K89=Assumptions!$E$6,"Review: status pending","Within threshold"))))))))</f>
        <v/>
      </c>
    </row>
    <row r="90">
      <c r="A90" s="19" t="n"/>
      <c r="B90" s="20" t="n"/>
      <c r="C90" s="35" t="n"/>
      <c r="D90" s="35" t="n"/>
      <c r="E90" s="31">
        <f>IF(OR(C90="",D90=""),"",IFERROR(C90-D90,""))</f>
        <v/>
      </c>
      <c r="F90" s="35" t="n"/>
      <c r="G90" s="35" t="n"/>
      <c r="H90" s="31">
        <f>IF(OR(F90="",G90=""),"",IFERROR(F90+G90,""))</f>
        <v/>
      </c>
      <c r="I90" s="32">
        <f>IF(OR(E90="",H90="",H90&lt;=0),"",IFERROR(E90/H90,""))</f>
        <v/>
      </c>
      <c r="J90" s="19" t="n"/>
      <c r="K90" s="19" t="n"/>
      <c r="L90" s="20" t="n"/>
      <c r="M90" s="22" t="n"/>
      <c r="N90" s="31">
        <f>IF(COUNT(C90:D90,F90:G90)=0,"",IFERROR(SUM(C90:D90,F90:G90),""))</f>
        <v/>
      </c>
      <c r="O90" s="24">
        <f>IF(COUNTA(A90:D90,F90:G90,J90:M90)=0,"",IF(OR(A90="",B90=""),"Review: facility or period missing",IF(OR(C90="",D90=""),"Review: operating data incomplete",IF(OR(F90="",G90=""),"Review: debt service incomplete",IF(OR(J90="",K90="",L90=""),"Review: owner, status, or due date missing",IF(H90&lt;=0,"Review: debt service must exceed $0",IF(I90&lt;Assumptions!$B$4,"Review: DSCR below threshold",IF(K90=Assumptions!$E$6,"Review: status pending","Within threshold"))))))))</f>
        <v/>
      </c>
    </row>
    <row r="91">
      <c r="A91" s="19" t="n"/>
      <c r="B91" s="20" t="n"/>
      <c r="C91" s="35" t="n"/>
      <c r="D91" s="35" t="n"/>
      <c r="E91" s="33">
        <f>IF(OR(C91="",D91=""),"",IFERROR(C91-D91,""))</f>
        <v/>
      </c>
      <c r="F91" s="35" t="n"/>
      <c r="G91" s="35" t="n"/>
      <c r="H91" s="33">
        <f>IF(OR(F91="",G91=""),"",IFERROR(F91+G91,""))</f>
        <v/>
      </c>
      <c r="I91" s="30">
        <f>IF(OR(E91="",H91="",H91&lt;=0),"",IFERROR(E91/H91,""))</f>
        <v/>
      </c>
      <c r="J91" s="19" t="n"/>
      <c r="K91" s="19" t="n"/>
      <c r="L91" s="20" t="n"/>
      <c r="M91" s="22" t="n"/>
      <c r="N91" s="33">
        <f>IF(COUNT(C91:D91,F91:G91)=0,"",IFERROR(SUM(C91:D91,F91:G91),""))</f>
        <v/>
      </c>
      <c r="O91" s="23">
        <f>IF(COUNTA(A91:D91,F91:G91,J91:M91)=0,"",IF(OR(A91="",B91=""),"Review: facility or period missing",IF(OR(C91="",D91=""),"Review: operating data incomplete",IF(OR(F91="",G91=""),"Review: debt service incomplete",IF(OR(J91="",K91="",L91=""),"Review: owner, status, or due date missing",IF(H91&lt;=0,"Review: debt service must exceed $0",IF(I91&lt;Assumptions!$B$4,"Review: DSCR below threshold",IF(K91=Assumptions!$E$6,"Review: status pending","Within threshold"))))))))</f>
        <v/>
      </c>
    </row>
    <row r="92">
      <c r="A92" s="19" t="n"/>
      <c r="B92" s="20" t="n"/>
      <c r="C92" s="35" t="n"/>
      <c r="D92" s="35" t="n"/>
      <c r="E92" s="31">
        <f>IF(OR(C92="",D92=""),"",IFERROR(C92-D92,""))</f>
        <v/>
      </c>
      <c r="F92" s="35" t="n"/>
      <c r="G92" s="35" t="n"/>
      <c r="H92" s="31">
        <f>IF(OR(F92="",G92=""),"",IFERROR(F92+G92,""))</f>
        <v/>
      </c>
      <c r="I92" s="32">
        <f>IF(OR(E92="",H92="",H92&lt;=0),"",IFERROR(E92/H92,""))</f>
        <v/>
      </c>
      <c r="J92" s="19" t="n"/>
      <c r="K92" s="19" t="n"/>
      <c r="L92" s="20" t="n"/>
      <c r="M92" s="22" t="n"/>
      <c r="N92" s="31">
        <f>IF(COUNT(C92:D92,F92:G92)=0,"",IFERROR(SUM(C92:D92,F92:G92),""))</f>
        <v/>
      </c>
      <c r="O92" s="24">
        <f>IF(COUNTA(A92:D92,F92:G92,J92:M92)=0,"",IF(OR(A92="",B92=""),"Review: facility or period missing",IF(OR(C92="",D92=""),"Review: operating data incomplete",IF(OR(F92="",G92=""),"Review: debt service incomplete",IF(OR(J92="",K92="",L92=""),"Review: owner, status, or due date missing",IF(H92&lt;=0,"Review: debt service must exceed $0",IF(I92&lt;Assumptions!$B$4,"Review: DSCR below threshold",IF(K92=Assumptions!$E$6,"Review: status pending","Within threshold"))))))))</f>
        <v/>
      </c>
    </row>
    <row r="93">
      <c r="A93" s="19" t="n"/>
      <c r="B93" s="20" t="n"/>
      <c r="C93" s="35" t="n"/>
      <c r="D93" s="35" t="n"/>
      <c r="E93" s="33">
        <f>IF(OR(C93="",D93=""),"",IFERROR(C93-D93,""))</f>
        <v/>
      </c>
      <c r="F93" s="35" t="n"/>
      <c r="G93" s="35" t="n"/>
      <c r="H93" s="33">
        <f>IF(OR(F93="",G93=""),"",IFERROR(F93+G93,""))</f>
        <v/>
      </c>
      <c r="I93" s="30">
        <f>IF(OR(E93="",H93="",H93&lt;=0),"",IFERROR(E93/H93,""))</f>
        <v/>
      </c>
      <c r="J93" s="19" t="n"/>
      <c r="K93" s="19" t="n"/>
      <c r="L93" s="20" t="n"/>
      <c r="M93" s="22" t="n"/>
      <c r="N93" s="33">
        <f>IF(COUNT(C93:D93,F93:G93)=0,"",IFERROR(SUM(C93:D93,F93:G93),""))</f>
        <v/>
      </c>
      <c r="O93" s="23">
        <f>IF(COUNTA(A93:D93,F93:G93,J93:M93)=0,"",IF(OR(A93="",B93=""),"Review: facility or period missing",IF(OR(C93="",D93=""),"Review: operating data incomplete",IF(OR(F93="",G93=""),"Review: debt service incomplete",IF(OR(J93="",K93="",L93=""),"Review: owner, status, or due date missing",IF(H93&lt;=0,"Review: debt service must exceed $0",IF(I93&lt;Assumptions!$B$4,"Review: DSCR below threshold",IF(K93=Assumptions!$E$6,"Review: status pending","Within threshold"))))))))</f>
        <v/>
      </c>
    </row>
    <row r="94">
      <c r="A94" s="19" t="n"/>
      <c r="B94" s="20" t="n"/>
      <c r="C94" s="35" t="n"/>
      <c r="D94" s="35" t="n"/>
      <c r="E94" s="31">
        <f>IF(OR(C94="",D94=""),"",IFERROR(C94-D94,""))</f>
        <v/>
      </c>
      <c r="F94" s="35" t="n"/>
      <c r="G94" s="35" t="n"/>
      <c r="H94" s="31">
        <f>IF(OR(F94="",G94=""),"",IFERROR(F94+G94,""))</f>
        <v/>
      </c>
      <c r="I94" s="32">
        <f>IF(OR(E94="",H94="",H94&lt;=0),"",IFERROR(E94/H94,""))</f>
        <v/>
      </c>
      <c r="J94" s="19" t="n"/>
      <c r="K94" s="19" t="n"/>
      <c r="L94" s="20" t="n"/>
      <c r="M94" s="22" t="n"/>
      <c r="N94" s="31">
        <f>IF(COUNT(C94:D94,F94:G94)=0,"",IFERROR(SUM(C94:D94,F94:G94),""))</f>
        <v/>
      </c>
      <c r="O94" s="24">
        <f>IF(COUNTA(A94:D94,F94:G94,J94:M94)=0,"",IF(OR(A94="",B94=""),"Review: facility or period missing",IF(OR(C94="",D94=""),"Review: operating data incomplete",IF(OR(F94="",G94=""),"Review: debt service incomplete",IF(OR(J94="",K94="",L94=""),"Review: owner, status, or due date missing",IF(H94&lt;=0,"Review: debt service must exceed $0",IF(I94&lt;Assumptions!$B$4,"Review: DSCR below threshold",IF(K94=Assumptions!$E$6,"Review: status pending","Within threshold"))))))))</f>
        <v/>
      </c>
    </row>
    <row r="95">
      <c r="A95" s="19" t="n"/>
      <c r="B95" s="20" t="n"/>
      <c r="C95" s="35" t="n"/>
      <c r="D95" s="35" t="n"/>
      <c r="E95" s="33">
        <f>IF(OR(C95="",D95=""),"",IFERROR(C95-D95,""))</f>
        <v/>
      </c>
      <c r="F95" s="35" t="n"/>
      <c r="G95" s="35" t="n"/>
      <c r="H95" s="33">
        <f>IF(OR(F95="",G95=""),"",IFERROR(F95+G95,""))</f>
        <v/>
      </c>
      <c r="I95" s="30">
        <f>IF(OR(E95="",H95="",H95&lt;=0),"",IFERROR(E95/H95,""))</f>
        <v/>
      </c>
      <c r="J95" s="19" t="n"/>
      <c r="K95" s="19" t="n"/>
      <c r="L95" s="20" t="n"/>
      <c r="M95" s="22" t="n"/>
      <c r="N95" s="33">
        <f>IF(COUNT(C95:D95,F95:G95)=0,"",IFERROR(SUM(C95:D95,F95:G95),""))</f>
        <v/>
      </c>
      <c r="O95" s="23">
        <f>IF(COUNTA(A95:D95,F95:G95,J95:M95)=0,"",IF(OR(A95="",B95=""),"Review: facility or period missing",IF(OR(C95="",D95=""),"Review: operating data incomplete",IF(OR(F95="",G95=""),"Review: debt service incomplete",IF(OR(J95="",K95="",L95=""),"Review: owner, status, or due date missing",IF(H95&lt;=0,"Review: debt service must exceed $0",IF(I95&lt;Assumptions!$B$4,"Review: DSCR below threshold",IF(K95=Assumptions!$E$6,"Review: status pending","Within threshold"))))))))</f>
        <v/>
      </c>
    </row>
    <row r="96">
      <c r="A96" s="19" t="n"/>
      <c r="B96" s="20" t="n"/>
      <c r="C96" s="35" t="n"/>
      <c r="D96" s="35" t="n"/>
      <c r="E96" s="31">
        <f>IF(OR(C96="",D96=""),"",IFERROR(C96-D96,""))</f>
        <v/>
      </c>
      <c r="F96" s="35" t="n"/>
      <c r="G96" s="35" t="n"/>
      <c r="H96" s="31">
        <f>IF(OR(F96="",G96=""),"",IFERROR(F96+G96,""))</f>
        <v/>
      </c>
      <c r="I96" s="32">
        <f>IF(OR(E96="",H96="",H96&lt;=0),"",IFERROR(E96/H96,""))</f>
        <v/>
      </c>
      <c r="J96" s="19" t="n"/>
      <c r="K96" s="19" t="n"/>
      <c r="L96" s="20" t="n"/>
      <c r="M96" s="22" t="n"/>
      <c r="N96" s="31">
        <f>IF(COUNT(C96:D96,F96:G96)=0,"",IFERROR(SUM(C96:D96,F96:G96),""))</f>
        <v/>
      </c>
      <c r="O96" s="24">
        <f>IF(COUNTA(A96:D96,F96:G96,J96:M96)=0,"",IF(OR(A96="",B96=""),"Review: facility or period missing",IF(OR(C96="",D96=""),"Review: operating data incomplete",IF(OR(F96="",G96=""),"Review: debt service incomplete",IF(OR(J96="",K96="",L96=""),"Review: owner, status, or due date missing",IF(H96&lt;=0,"Review: debt service must exceed $0",IF(I96&lt;Assumptions!$B$4,"Review: DSCR below threshold",IF(K96=Assumptions!$E$6,"Review: status pending","Within threshold"))))))))</f>
        <v/>
      </c>
    </row>
    <row r="97">
      <c r="A97" s="19" t="n"/>
      <c r="B97" s="20" t="n"/>
      <c r="C97" s="35" t="n"/>
      <c r="D97" s="35" t="n"/>
      <c r="E97" s="33">
        <f>IF(OR(C97="",D97=""),"",IFERROR(C97-D97,""))</f>
        <v/>
      </c>
      <c r="F97" s="35" t="n"/>
      <c r="G97" s="35" t="n"/>
      <c r="H97" s="33">
        <f>IF(OR(F97="",G97=""),"",IFERROR(F97+G97,""))</f>
        <v/>
      </c>
      <c r="I97" s="30">
        <f>IF(OR(E97="",H97="",H97&lt;=0),"",IFERROR(E97/H97,""))</f>
        <v/>
      </c>
      <c r="J97" s="19" t="n"/>
      <c r="K97" s="19" t="n"/>
      <c r="L97" s="20" t="n"/>
      <c r="M97" s="22" t="n"/>
      <c r="N97" s="33">
        <f>IF(COUNT(C97:D97,F97:G97)=0,"",IFERROR(SUM(C97:D97,F97:G97),""))</f>
        <v/>
      </c>
      <c r="O97" s="23">
        <f>IF(COUNTA(A97:D97,F97:G97,J97:M97)=0,"",IF(OR(A97="",B97=""),"Review: facility or period missing",IF(OR(C97="",D97=""),"Review: operating data incomplete",IF(OR(F97="",G97=""),"Review: debt service incomplete",IF(OR(J97="",K97="",L97=""),"Review: owner, status, or due date missing",IF(H97&lt;=0,"Review: debt service must exceed $0",IF(I97&lt;Assumptions!$B$4,"Review: DSCR below threshold",IF(K97=Assumptions!$E$6,"Review: status pending","Within threshold"))))))))</f>
        <v/>
      </c>
    </row>
    <row r="98">
      <c r="A98" s="19" t="n"/>
      <c r="B98" s="20" t="n"/>
      <c r="C98" s="35" t="n"/>
      <c r="D98" s="35" t="n"/>
      <c r="E98" s="31">
        <f>IF(OR(C98="",D98=""),"",IFERROR(C98-D98,""))</f>
        <v/>
      </c>
      <c r="F98" s="35" t="n"/>
      <c r="G98" s="35" t="n"/>
      <c r="H98" s="31">
        <f>IF(OR(F98="",G98=""),"",IFERROR(F98+G98,""))</f>
        <v/>
      </c>
      <c r="I98" s="32">
        <f>IF(OR(E98="",H98="",H98&lt;=0),"",IFERROR(E98/H98,""))</f>
        <v/>
      </c>
      <c r="J98" s="19" t="n"/>
      <c r="K98" s="19" t="n"/>
      <c r="L98" s="20" t="n"/>
      <c r="M98" s="22" t="n"/>
      <c r="N98" s="31">
        <f>IF(COUNT(C98:D98,F98:G98)=0,"",IFERROR(SUM(C98:D98,F98:G98),""))</f>
        <v/>
      </c>
      <c r="O98" s="24">
        <f>IF(COUNTA(A98:D98,F98:G98,J98:M98)=0,"",IF(OR(A98="",B98=""),"Review: facility or period missing",IF(OR(C98="",D98=""),"Review: operating data incomplete",IF(OR(F98="",G98=""),"Review: debt service incomplete",IF(OR(J98="",K98="",L98=""),"Review: owner, status, or due date missing",IF(H98&lt;=0,"Review: debt service must exceed $0",IF(I98&lt;Assumptions!$B$4,"Review: DSCR below threshold",IF(K98=Assumptions!$E$6,"Review: status pending","Within threshold"))))))))</f>
        <v/>
      </c>
    </row>
    <row r="99">
      <c r="A99" s="19" t="n"/>
      <c r="B99" s="20" t="n"/>
      <c r="C99" s="35" t="n"/>
      <c r="D99" s="35" t="n"/>
      <c r="E99" s="33">
        <f>IF(OR(C99="",D99=""),"",IFERROR(C99-D99,""))</f>
        <v/>
      </c>
      <c r="F99" s="35" t="n"/>
      <c r="G99" s="35" t="n"/>
      <c r="H99" s="33">
        <f>IF(OR(F99="",G99=""),"",IFERROR(F99+G99,""))</f>
        <v/>
      </c>
      <c r="I99" s="30">
        <f>IF(OR(E99="",H99="",H99&lt;=0),"",IFERROR(E99/H99,""))</f>
        <v/>
      </c>
      <c r="J99" s="19" t="n"/>
      <c r="K99" s="19" t="n"/>
      <c r="L99" s="20" t="n"/>
      <c r="M99" s="22" t="n"/>
      <c r="N99" s="33">
        <f>IF(COUNT(C99:D99,F99:G99)=0,"",IFERROR(SUM(C99:D99,F99:G99),""))</f>
        <v/>
      </c>
      <c r="O99" s="23">
        <f>IF(COUNTA(A99:D99,F99:G99,J99:M99)=0,"",IF(OR(A99="",B99=""),"Review: facility or period missing",IF(OR(C99="",D99=""),"Review: operating data incomplete",IF(OR(F99="",G99=""),"Review: debt service incomplete",IF(OR(J99="",K99="",L99=""),"Review: owner, status, or due date missing",IF(H99&lt;=0,"Review: debt service must exceed $0",IF(I99&lt;Assumptions!$B$4,"Review: DSCR below threshold",IF(K99=Assumptions!$E$6,"Review: status pending","Within threshold"))))))))</f>
        <v/>
      </c>
    </row>
    <row r="100">
      <c r="A100" s="19" t="n"/>
      <c r="B100" s="20" t="n"/>
      <c r="C100" s="35" t="n"/>
      <c r="D100" s="35" t="n"/>
      <c r="E100" s="31">
        <f>IF(OR(C100="",D100=""),"",IFERROR(C100-D100,""))</f>
        <v/>
      </c>
      <c r="F100" s="35" t="n"/>
      <c r="G100" s="35" t="n"/>
      <c r="H100" s="31">
        <f>IF(OR(F100="",G100=""),"",IFERROR(F100+G100,""))</f>
        <v/>
      </c>
      <c r="I100" s="32">
        <f>IF(OR(E100="",H100="",H100&lt;=0),"",IFERROR(E100/H100,""))</f>
        <v/>
      </c>
      <c r="J100" s="19" t="n"/>
      <c r="K100" s="19" t="n"/>
      <c r="L100" s="20" t="n"/>
      <c r="M100" s="22" t="n"/>
      <c r="N100" s="31">
        <f>IF(COUNT(C100:D100,F100:G100)=0,"",IFERROR(SUM(C100:D100,F100:G100),""))</f>
        <v/>
      </c>
      <c r="O100" s="24">
        <f>IF(COUNTA(A100:D100,F100:G100,J100:M100)=0,"",IF(OR(A100="",B100=""),"Review: facility or period missing",IF(OR(C100="",D100=""),"Review: operating data incomplete",IF(OR(F100="",G100=""),"Review: debt service incomplete",IF(OR(J100="",K100="",L100=""),"Review: owner, status, or due date missing",IF(H100&lt;=0,"Review: debt service must exceed $0",IF(I100&lt;Assumptions!$B$4,"Review: DSCR below threshold",IF(K100=Assumptions!$E$6,"Review: status pending","Within threshold"))))))))</f>
        <v/>
      </c>
    </row>
    <row r="101">
      <c r="A101" s="19" t="n"/>
      <c r="B101" s="20" t="n"/>
      <c r="C101" s="35" t="n"/>
      <c r="D101" s="35" t="n"/>
      <c r="E101" s="33">
        <f>IF(OR(C101="",D101=""),"",IFERROR(C101-D101,""))</f>
        <v/>
      </c>
      <c r="F101" s="35" t="n"/>
      <c r="G101" s="35" t="n"/>
      <c r="H101" s="33">
        <f>IF(OR(F101="",G101=""),"",IFERROR(F101+G101,""))</f>
        <v/>
      </c>
      <c r="I101" s="30">
        <f>IF(OR(E101="",H101="",H101&lt;=0),"",IFERROR(E101/H101,""))</f>
        <v/>
      </c>
      <c r="J101" s="19" t="n"/>
      <c r="K101" s="19" t="n"/>
      <c r="L101" s="20" t="n"/>
      <c r="M101" s="22" t="n"/>
      <c r="N101" s="33">
        <f>IF(COUNT(C101:D101,F101:G101)=0,"",IFERROR(SUM(C101:D101,F101:G101),""))</f>
        <v/>
      </c>
      <c r="O101" s="23">
        <f>IF(COUNTA(A101:D101,F101:G101,J101:M101)=0,"",IF(OR(A101="",B101=""),"Review: facility or period missing",IF(OR(C101="",D101=""),"Review: operating data incomplete",IF(OR(F101="",G101=""),"Review: debt service incomplete",IF(OR(J101="",K101="",L101=""),"Review: owner, status, or due date missing",IF(H101&lt;=0,"Review: debt service must exceed $0",IF(I101&lt;Assumptions!$B$4,"Review: DSCR below threshold",IF(K101=Assumptions!$E$6,"Review: status pending","Within threshold"))))))))</f>
        <v/>
      </c>
    </row>
    <row r="102">
      <c r="A102" s="19" t="n"/>
      <c r="B102" s="20" t="n"/>
      <c r="C102" s="35" t="n"/>
      <c r="D102" s="35" t="n"/>
      <c r="E102" s="31">
        <f>IF(OR(C102="",D102=""),"",IFERROR(C102-D102,""))</f>
        <v/>
      </c>
      <c r="F102" s="35" t="n"/>
      <c r="G102" s="35" t="n"/>
      <c r="H102" s="31">
        <f>IF(OR(F102="",G102=""),"",IFERROR(F102+G102,""))</f>
        <v/>
      </c>
      <c r="I102" s="32">
        <f>IF(OR(E102="",H102="",H102&lt;=0),"",IFERROR(E102/H102,""))</f>
        <v/>
      </c>
      <c r="J102" s="19" t="n"/>
      <c r="K102" s="19" t="n"/>
      <c r="L102" s="20" t="n"/>
      <c r="M102" s="22" t="n"/>
      <c r="N102" s="31">
        <f>IF(COUNT(C102:D102,F102:G102)=0,"",IFERROR(SUM(C102:D102,F102:G102),""))</f>
        <v/>
      </c>
      <c r="O102" s="24">
        <f>IF(COUNTA(A102:D102,F102:G102,J102:M102)=0,"",IF(OR(A102="",B102=""),"Review: facility or period missing",IF(OR(C102="",D102=""),"Review: operating data incomplete",IF(OR(F102="",G102=""),"Review: debt service incomplete",IF(OR(J102="",K102="",L102=""),"Review: owner, status, or due date missing",IF(H102&lt;=0,"Review: debt service must exceed $0",IF(I102&lt;Assumptions!$B$4,"Review: DSCR below threshold",IF(K102=Assumptions!$E$6,"Review: status pending","Within threshold"))))))))</f>
        <v/>
      </c>
    </row>
    <row r="103">
      <c r="A103" s="19" t="n"/>
      <c r="B103" s="20" t="n"/>
      <c r="C103" s="35" t="n"/>
      <c r="D103" s="35" t="n"/>
      <c r="E103" s="33">
        <f>IF(OR(C103="",D103=""),"",IFERROR(C103-D103,""))</f>
        <v/>
      </c>
      <c r="F103" s="35" t="n"/>
      <c r="G103" s="35" t="n"/>
      <c r="H103" s="33">
        <f>IF(OR(F103="",G103=""),"",IFERROR(F103+G103,""))</f>
        <v/>
      </c>
      <c r="I103" s="30">
        <f>IF(OR(E103="",H103="",H103&lt;=0),"",IFERROR(E103/H103,""))</f>
        <v/>
      </c>
      <c r="J103" s="19" t="n"/>
      <c r="K103" s="19" t="n"/>
      <c r="L103" s="20" t="n"/>
      <c r="M103" s="22" t="n"/>
      <c r="N103" s="33">
        <f>IF(COUNT(C103:D103,F103:G103)=0,"",IFERROR(SUM(C103:D103,F103:G103),""))</f>
        <v/>
      </c>
      <c r="O103" s="23">
        <f>IF(COUNTA(A103:D103,F103:G103,J103:M103)=0,"",IF(OR(A103="",B103=""),"Review: facility or period missing",IF(OR(C103="",D103=""),"Review: operating data incomplete",IF(OR(F103="",G103=""),"Review: debt service incomplete",IF(OR(J103="",K103="",L103=""),"Review: owner, status, or due date missing",IF(H103&lt;=0,"Review: debt service must exceed $0",IF(I103&lt;Assumptions!$B$4,"Review: DSCR below threshold",IF(K103=Assumptions!$E$6,"Review: status pending","Within threshold"))))))))</f>
        <v/>
      </c>
    </row>
    <row r="104">
      <c r="A104" s="19" t="n"/>
      <c r="B104" s="20" t="n"/>
      <c r="C104" s="35" t="n"/>
      <c r="D104" s="35" t="n"/>
      <c r="E104" s="31">
        <f>IF(OR(C104="",D104=""),"",IFERROR(C104-D104,""))</f>
        <v/>
      </c>
      <c r="F104" s="35" t="n"/>
      <c r="G104" s="35" t="n"/>
      <c r="H104" s="31">
        <f>IF(OR(F104="",G104=""),"",IFERROR(F104+G104,""))</f>
        <v/>
      </c>
      <c r="I104" s="32">
        <f>IF(OR(E104="",H104="",H104&lt;=0),"",IFERROR(E104/H104,""))</f>
        <v/>
      </c>
      <c r="J104" s="19" t="n"/>
      <c r="K104" s="19" t="n"/>
      <c r="L104" s="20" t="n"/>
      <c r="M104" s="22" t="n"/>
      <c r="N104" s="31">
        <f>IF(COUNT(C104:D104,F104:G104)=0,"",IFERROR(SUM(C104:D104,F104:G104),""))</f>
        <v/>
      </c>
      <c r="O104" s="24">
        <f>IF(COUNTA(A104:D104,F104:G104,J104:M104)=0,"",IF(OR(A104="",B104=""),"Review: facility or period missing",IF(OR(C104="",D104=""),"Review: operating data incomplete",IF(OR(F104="",G104=""),"Review: debt service incomplete",IF(OR(J104="",K104="",L104=""),"Review: owner, status, or due date missing",IF(H104&lt;=0,"Review: debt service must exceed $0",IF(I104&lt;Assumptions!$B$4,"Review: DSCR below threshold",IF(K104=Assumptions!$E$6,"Review: status pending","Within threshold"))))))))</f>
        <v/>
      </c>
    </row>
    <row r="105">
      <c r="A105" s="19" t="n"/>
      <c r="B105" s="20" t="n"/>
      <c r="C105" s="35" t="n"/>
      <c r="D105" s="35" t="n"/>
      <c r="E105" s="33">
        <f>IF(OR(C105="",D105=""),"",IFERROR(C105-D105,""))</f>
        <v/>
      </c>
      <c r="F105" s="35" t="n"/>
      <c r="G105" s="35" t="n"/>
      <c r="H105" s="33">
        <f>IF(OR(F105="",G105=""),"",IFERROR(F105+G105,""))</f>
        <v/>
      </c>
      <c r="I105" s="30">
        <f>IF(OR(E105="",H105="",H105&lt;=0),"",IFERROR(E105/H105,""))</f>
        <v/>
      </c>
      <c r="J105" s="19" t="n"/>
      <c r="K105" s="19" t="n"/>
      <c r="L105" s="20" t="n"/>
      <c r="M105" s="22" t="n"/>
      <c r="N105" s="33">
        <f>IF(COUNT(C105:D105,F105:G105)=0,"",IFERROR(SUM(C105:D105,F105:G105),""))</f>
        <v/>
      </c>
      <c r="O105" s="23">
        <f>IF(COUNTA(A105:D105,F105:G105,J105:M105)=0,"",IF(OR(A105="",B105=""),"Review: facility or period missing",IF(OR(C105="",D105=""),"Review: operating data incomplete",IF(OR(F105="",G105=""),"Review: debt service incomplete",IF(OR(J105="",K105="",L105=""),"Review: owner, status, or due date missing",IF(H105&lt;=0,"Review: debt service must exceed $0",IF(I105&lt;Assumptions!$B$4,"Review: DSCR below threshold",IF(K105=Assumptions!$E$6,"Review: status pending","Within threshold"))))))))</f>
        <v/>
      </c>
    </row>
    <row r="106">
      <c r="A106" s="19" t="n"/>
      <c r="B106" s="20" t="n"/>
      <c r="C106" s="35" t="n"/>
      <c r="D106" s="35" t="n"/>
      <c r="E106" s="31">
        <f>IF(OR(C106="",D106=""),"",IFERROR(C106-D106,""))</f>
        <v/>
      </c>
      <c r="F106" s="35" t="n"/>
      <c r="G106" s="35" t="n"/>
      <c r="H106" s="31">
        <f>IF(OR(F106="",G106=""),"",IFERROR(F106+G106,""))</f>
        <v/>
      </c>
      <c r="I106" s="32">
        <f>IF(OR(E106="",H106="",H106&lt;=0),"",IFERROR(E106/H106,""))</f>
        <v/>
      </c>
      <c r="J106" s="19" t="n"/>
      <c r="K106" s="19" t="n"/>
      <c r="L106" s="20" t="n"/>
      <c r="M106" s="22" t="n"/>
      <c r="N106" s="31">
        <f>IF(COUNT(C106:D106,F106:G106)=0,"",IFERROR(SUM(C106:D106,F106:G106),""))</f>
        <v/>
      </c>
      <c r="O106" s="24">
        <f>IF(COUNTA(A106:D106,F106:G106,J106:M106)=0,"",IF(OR(A106="",B106=""),"Review: facility or period missing",IF(OR(C106="",D106=""),"Review: operating data incomplete",IF(OR(F106="",G106=""),"Review: debt service incomplete",IF(OR(J106="",K106="",L106=""),"Review: owner, status, or due date missing",IF(H106&lt;=0,"Review: debt service must exceed $0",IF(I106&lt;Assumptions!$B$4,"Review: DSCR below threshold",IF(K106=Assumptions!$E$6,"Review: status pending","Within threshold"))))))))</f>
        <v/>
      </c>
    </row>
    <row r="107">
      <c r="A107" s="19" t="n"/>
      <c r="B107" s="20" t="n"/>
      <c r="C107" s="35" t="n"/>
      <c r="D107" s="35" t="n"/>
      <c r="E107" s="33">
        <f>IF(OR(C107="",D107=""),"",IFERROR(C107-D107,""))</f>
        <v/>
      </c>
      <c r="F107" s="35" t="n"/>
      <c r="G107" s="35" t="n"/>
      <c r="H107" s="33">
        <f>IF(OR(F107="",G107=""),"",IFERROR(F107+G107,""))</f>
        <v/>
      </c>
      <c r="I107" s="30">
        <f>IF(OR(E107="",H107="",H107&lt;=0),"",IFERROR(E107/H107,""))</f>
        <v/>
      </c>
      <c r="J107" s="19" t="n"/>
      <c r="K107" s="19" t="n"/>
      <c r="L107" s="20" t="n"/>
      <c r="M107" s="22" t="n"/>
      <c r="N107" s="33">
        <f>IF(COUNT(C107:D107,F107:G107)=0,"",IFERROR(SUM(C107:D107,F107:G107),""))</f>
        <v/>
      </c>
      <c r="O107" s="23">
        <f>IF(COUNTA(A107:D107,F107:G107,J107:M107)=0,"",IF(OR(A107="",B107=""),"Review: facility or period missing",IF(OR(C107="",D107=""),"Review: operating data incomplete",IF(OR(F107="",G107=""),"Review: debt service incomplete",IF(OR(J107="",K107="",L107=""),"Review: owner, status, or due date missing",IF(H107&lt;=0,"Review: debt service must exceed $0",IF(I107&lt;Assumptions!$B$4,"Review: DSCR below threshold",IF(K107=Assumptions!$E$6,"Review: status pending","Within threshold"))))))))</f>
        <v/>
      </c>
    </row>
    <row r="108">
      <c r="A108" s="19" t="n"/>
      <c r="B108" s="20" t="n"/>
      <c r="C108" s="35" t="n"/>
      <c r="D108" s="35" t="n"/>
      <c r="E108" s="31">
        <f>IF(OR(C108="",D108=""),"",IFERROR(C108-D108,""))</f>
        <v/>
      </c>
      <c r="F108" s="35" t="n"/>
      <c r="G108" s="35" t="n"/>
      <c r="H108" s="31">
        <f>IF(OR(F108="",G108=""),"",IFERROR(F108+G108,""))</f>
        <v/>
      </c>
      <c r="I108" s="32">
        <f>IF(OR(E108="",H108="",H108&lt;=0),"",IFERROR(E108/H108,""))</f>
        <v/>
      </c>
      <c r="J108" s="19" t="n"/>
      <c r="K108" s="19" t="n"/>
      <c r="L108" s="20" t="n"/>
      <c r="M108" s="22" t="n"/>
      <c r="N108" s="31">
        <f>IF(COUNT(C108:D108,F108:G108)=0,"",IFERROR(SUM(C108:D108,F108:G108),""))</f>
        <v/>
      </c>
      <c r="O108" s="24">
        <f>IF(COUNTA(A108:D108,F108:G108,J108:M108)=0,"",IF(OR(A108="",B108=""),"Review: facility or period missing",IF(OR(C108="",D108=""),"Review: operating data incomplete",IF(OR(F108="",G108=""),"Review: debt service incomplete",IF(OR(J108="",K108="",L108=""),"Review: owner, status, or due date missing",IF(H108&lt;=0,"Review: debt service must exceed $0",IF(I108&lt;Assumptions!$B$4,"Review: DSCR below threshold",IF(K108=Assumptions!$E$6,"Review: status pending","Within threshold"))))))))</f>
        <v/>
      </c>
    </row>
    <row r="109">
      <c r="A109" s="19" t="n"/>
      <c r="B109" s="20" t="n"/>
      <c r="C109" s="35" t="n"/>
      <c r="D109" s="35" t="n"/>
      <c r="E109" s="33">
        <f>IF(OR(C109="",D109=""),"",IFERROR(C109-D109,""))</f>
        <v/>
      </c>
      <c r="F109" s="35" t="n"/>
      <c r="G109" s="35" t="n"/>
      <c r="H109" s="33">
        <f>IF(OR(F109="",G109=""),"",IFERROR(F109+G109,""))</f>
        <v/>
      </c>
      <c r="I109" s="30">
        <f>IF(OR(E109="",H109="",H109&lt;=0),"",IFERROR(E109/H109,""))</f>
        <v/>
      </c>
      <c r="J109" s="19" t="n"/>
      <c r="K109" s="19" t="n"/>
      <c r="L109" s="20" t="n"/>
      <c r="M109" s="22" t="n"/>
      <c r="N109" s="33">
        <f>IF(COUNT(C109:D109,F109:G109)=0,"",IFERROR(SUM(C109:D109,F109:G109),""))</f>
        <v/>
      </c>
      <c r="O109" s="23">
        <f>IF(COUNTA(A109:D109,F109:G109,J109:M109)=0,"",IF(OR(A109="",B109=""),"Review: facility or period missing",IF(OR(C109="",D109=""),"Review: operating data incomplete",IF(OR(F109="",G109=""),"Review: debt service incomplete",IF(OR(J109="",K109="",L109=""),"Review: owner, status, or due date missing",IF(H109&lt;=0,"Review: debt service must exceed $0",IF(I109&lt;Assumptions!$B$4,"Review: DSCR below threshold",IF(K109=Assumptions!$E$6,"Review: status pending","Within threshold"))))))))</f>
        <v/>
      </c>
    </row>
    <row r="110">
      <c r="A110" s="19" t="n"/>
      <c r="B110" s="20" t="n"/>
      <c r="C110" s="35" t="n"/>
      <c r="D110" s="35" t="n"/>
      <c r="E110" s="31">
        <f>IF(OR(C110="",D110=""),"",IFERROR(C110-D110,""))</f>
        <v/>
      </c>
      <c r="F110" s="35" t="n"/>
      <c r="G110" s="35" t="n"/>
      <c r="H110" s="31">
        <f>IF(OR(F110="",G110=""),"",IFERROR(F110+G110,""))</f>
        <v/>
      </c>
      <c r="I110" s="32">
        <f>IF(OR(E110="",H110="",H110&lt;=0),"",IFERROR(E110/H110,""))</f>
        <v/>
      </c>
      <c r="J110" s="19" t="n"/>
      <c r="K110" s="19" t="n"/>
      <c r="L110" s="20" t="n"/>
      <c r="M110" s="22" t="n"/>
      <c r="N110" s="31">
        <f>IF(COUNT(C110:D110,F110:G110)=0,"",IFERROR(SUM(C110:D110,F110:G110),""))</f>
        <v/>
      </c>
      <c r="O110" s="24">
        <f>IF(COUNTA(A110:D110,F110:G110,J110:M110)=0,"",IF(OR(A110="",B110=""),"Review: facility or period missing",IF(OR(C110="",D110=""),"Review: operating data incomplete",IF(OR(F110="",G110=""),"Review: debt service incomplete",IF(OR(J110="",K110="",L110=""),"Review: owner, status, or due date missing",IF(H110&lt;=0,"Review: debt service must exceed $0",IF(I110&lt;Assumptions!$B$4,"Review: DSCR below threshold",IF(K110=Assumptions!$E$6,"Review: status pending","Within threshold"))))))))</f>
        <v/>
      </c>
    </row>
    <row r="111">
      <c r="A111" s="19" t="n"/>
      <c r="B111" s="20" t="n"/>
      <c r="C111" s="35" t="n"/>
      <c r="D111" s="35" t="n"/>
      <c r="E111" s="33">
        <f>IF(OR(C111="",D111=""),"",IFERROR(C111-D111,""))</f>
        <v/>
      </c>
      <c r="F111" s="35" t="n"/>
      <c r="G111" s="35" t="n"/>
      <c r="H111" s="33">
        <f>IF(OR(F111="",G111=""),"",IFERROR(F111+G111,""))</f>
        <v/>
      </c>
      <c r="I111" s="30">
        <f>IF(OR(E111="",H111="",H111&lt;=0),"",IFERROR(E111/H111,""))</f>
        <v/>
      </c>
      <c r="J111" s="19" t="n"/>
      <c r="K111" s="19" t="n"/>
      <c r="L111" s="20" t="n"/>
      <c r="M111" s="22" t="n"/>
      <c r="N111" s="33">
        <f>IF(COUNT(C111:D111,F111:G111)=0,"",IFERROR(SUM(C111:D111,F111:G111),""))</f>
        <v/>
      </c>
      <c r="O111" s="23">
        <f>IF(COUNTA(A111:D111,F111:G111,J111:M111)=0,"",IF(OR(A111="",B111=""),"Review: facility or period missing",IF(OR(C111="",D111=""),"Review: operating data incomplete",IF(OR(F111="",G111=""),"Review: debt service incomplete",IF(OR(J111="",K111="",L111=""),"Review: owner, status, or due date missing",IF(H111&lt;=0,"Review: debt service must exceed $0",IF(I111&lt;Assumptions!$B$4,"Review: DSCR below threshold",IF(K111=Assumptions!$E$6,"Review: status pending","Within threshold"))))))))</f>
        <v/>
      </c>
    </row>
    <row r="112">
      <c r="A112" s="19" t="n"/>
      <c r="B112" s="20" t="n"/>
      <c r="C112" s="35" t="n"/>
      <c r="D112" s="35" t="n"/>
      <c r="E112" s="31">
        <f>IF(OR(C112="",D112=""),"",IFERROR(C112-D112,""))</f>
        <v/>
      </c>
      <c r="F112" s="35" t="n"/>
      <c r="G112" s="35" t="n"/>
      <c r="H112" s="31">
        <f>IF(OR(F112="",G112=""),"",IFERROR(F112+G112,""))</f>
        <v/>
      </c>
      <c r="I112" s="32">
        <f>IF(OR(E112="",H112="",H112&lt;=0),"",IFERROR(E112/H112,""))</f>
        <v/>
      </c>
      <c r="J112" s="19" t="n"/>
      <c r="K112" s="19" t="n"/>
      <c r="L112" s="20" t="n"/>
      <c r="M112" s="22" t="n"/>
      <c r="N112" s="31">
        <f>IF(COUNT(C112:D112,F112:G112)=0,"",IFERROR(SUM(C112:D112,F112:G112),""))</f>
        <v/>
      </c>
      <c r="O112" s="24">
        <f>IF(COUNTA(A112:D112,F112:G112,J112:M112)=0,"",IF(OR(A112="",B112=""),"Review: facility or period missing",IF(OR(C112="",D112=""),"Review: operating data incomplete",IF(OR(F112="",G112=""),"Review: debt service incomplete",IF(OR(J112="",K112="",L112=""),"Review: owner, status, or due date missing",IF(H112&lt;=0,"Review: debt service must exceed $0",IF(I112&lt;Assumptions!$B$4,"Review: DSCR below threshold",IF(K112=Assumptions!$E$6,"Review: status pending","Within threshold"))))))))</f>
        <v/>
      </c>
    </row>
    <row r="113">
      <c r="A113" s="19" t="n"/>
      <c r="B113" s="20" t="n"/>
      <c r="C113" s="35" t="n"/>
      <c r="D113" s="35" t="n"/>
      <c r="E113" s="33">
        <f>IF(OR(C113="",D113=""),"",IFERROR(C113-D113,""))</f>
        <v/>
      </c>
      <c r="F113" s="35" t="n"/>
      <c r="G113" s="35" t="n"/>
      <c r="H113" s="33">
        <f>IF(OR(F113="",G113=""),"",IFERROR(F113+G113,""))</f>
        <v/>
      </c>
      <c r="I113" s="30">
        <f>IF(OR(E113="",H113="",H113&lt;=0),"",IFERROR(E113/H113,""))</f>
        <v/>
      </c>
      <c r="J113" s="19" t="n"/>
      <c r="K113" s="19" t="n"/>
      <c r="L113" s="20" t="n"/>
      <c r="M113" s="22" t="n"/>
      <c r="N113" s="33">
        <f>IF(COUNT(C113:D113,F113:G113)=0,"",IFERROR(SUM(C113:D113,F113:G113),""))</f>
        <v/>
      </c>
      <c r="O113" s="23">
        <f>IF(COUNTA(A113:D113,F113:G113,J113:M113)=0,"",IF(OR(A113="",B113=""),"Review: facility or period missing",IF(OR(C113="",D113=""),"Review: operating data incomplete",IF(OR(F113="",G113=""),"Review: debt service incomplete",IF(OR(J113="",K113="",L113=""),"Review: owner, status, or due date missing",IF(H113&lt;=0,"Review: debt service must exceed $0",IF(I113&lt;Assumptions!$B$4,"Review: DSCR below threshold",IF(K113=Assumptions!$E$6,"Review: status pending","Within threshold"))))))))</f>
        <v/>
      </c>
    </row>
    <row r="114">
      <c r="A114" s="19" t="n"/>
      <c r="B114" s="20" t="n"/>
      <c r="C114" s="35" t="n"/>
      <c r="D114" s="35" t="n"/>
      <c r="E114" s="31">
        <f>IF(OR(C114="",D114=""),"",IFERROR(C114-D114,""))</f>
        <v/>
      </c>
      <c r="F114" s="35" t="n"/>
      <c r="G114" s="35" t="n"/>
      <c r="H114" s="31">
        <f>IF(OR(F114="",G114=""),"",IFERROR(F114+G114,""))</f>
        <v/>
      </c>
      <c r="I114" s="32">
        <f>IF(OR(E114="",H114="",H114&lt;=0),"",IFERROR(E114/H114,""))</f>
        <v/>
      </c>
      <c r="J114" s="19" t="n"/>
      <c r="K114" s="19" t="n"/>
      <c r="L114" s="20" t="n"/>
      <c r="M114" s="22" t="n"/>
      <c r="N114" s="31">
        <f>IF(COUNT(C114:D114,F114:G114)=0,"",IFERROR(SUM(C114:D114,F114:G114),""))</f>
        <v/>
      </c>
      <c r="O114" s="24">
        <f>IF(COUNTA(A114:D114,F114:G114,J114:M114)=0,"",IF(OR(A114="",B114=""),"Review: facility or period missing",IF(OR(C114="",D114=""),"Review: operating data incomplete",IF(OR(F114="",G114=""),"Review: debt service incomplete",IF(OR(J114="",K114="",L114=""),"Review: owner, status, or due date missing",IF(H114&lt;=0,"Review: debt service must exceed $0",IF(I114&lt;Assumptions!$B$4,"Review: DSCR below threshold",IF(K114=Assumptions!$E$6,"Review: status pending","Within threshold"))))))))</f>
        <v/>
      </c>
    </row>
    <row r="115">
      <c r="A115" s="19" t="n"/>
      <c r="B115" s="20" t="n"/>
      <c r="C115" s="35" t="n"/>
      <c r="D115" s="35" t="n"/>
      <c r="E115" s="33">
        <f>IF(OR(C115="",D115=""),"",IFERROR(C115-D115,""))</f>
        <v/>
      </c>
      <c r="F115" s="35" t="n"/>
      <c r="G115" s="35" t="n"/>
      <c r="H115" s="33">
        <f>IF(OR(F115="",G115=""),"",IFERROR(F115+G115,""))</f>
        <v/>
      </c>
      <c r="I115" s="30">
        <f>IF(OR(E115="",H115="",H115&lt;=0),"",IFERROR(E115/H115,""))</f>
        <v/>
      </c>
      <c r="J115" s="19" t="n"/>
      <c r="K115" s="19" t="n"/>
      <c r="L115" s="20" t="n"/>
      <c r="M115" s="22" t="n"/>
      <c r="N115" s="33">
        <f>IF(COUNT(C115:D115,F115:G115)=0,"",IFERROR(SUM(C115:D115,F115:G115),""))</f>
        <v/>
      </c>
      <c r="O115" s="23">
        <f>IF(COUNTA(A115:D115,F115:G115,J115:M115)=0,"",IF(OR(A115="",B115=""),"Review: facility or period missing",IF(OR(C115="",D115=""),"Review: operating data incomplete",IF(OR(F115="",G115=""),"Review: debt service incomplete",IF(OR(J115="",K115="",L115=""),"Review: owner, status, or due date missing",IF(H115&lt;=0,"Review: debt service must exceed $0",IF(I115&lt;Assumptions!$B$4,"Review: DSCR below threshold",IF(K115=Assumptions!$E$6,"Review: status pending","Within threshold"))))))))</f>
        <v/>
      </c>
    </row>
    <row r="116">
      <c r="A116" s="19" t="n"/>
      <c r="B116" s="20" t="n"/>
      <c r="C116" s="35" t="n"/>
      <c r="D116" s="35" t="n"/>
      <c r="E116" s="31">
        <f>IF(OR(C116="",D116=""),"",IFERROR(C116-D116,""))</f>
        <v/>
      </c>
      <c r="F116" s="35" t="n"/>
      <c r="G116" s="35" t="n"/>
      <c r="H116" s="31">
        <f>IF(OR(F116="",G116=""),"",IFERROR(F116+G116,""))</f>
        <v/>
      </c>
      <c r="I116" s="32">
        <f>IF(OR(E116="",H116="",H116&lt;=0),"",IFERROR(E116/H116,""))</f>
        <v/>
      </c>
      <c r="J116" s="19" t="n"/>
      <c r="K116" s="19" t="n"/>
      <c r="L116" s="20" t="n"/>
      <c r="M116" s="22" t="n"/>
      <c r="N116" s="31">
        <f>IF(COUNT(C116:D116,F116:G116)=0,"",IFERROR(SUM(C116:D116,F116:G116),""))</f>
        <v/>
      </c>
      <c r="O116" s="24">
        <f>IF(COUNTA(A116:D116,F116:G116,J116:M116)=0,"",IF(OR(A116="",B116=""),"Review: facility or period missing",IF(OR(C116="",D116=""),"Review: operating data incomplete",IF(OR(F116="",G116=""),"Review: debt service incomplete",IF(OR(J116="",K116="",L116=""),"Review: owner, status, or due date missing",IF(H116&lt;=0,"Review: debt service must exceed $0",IF(I116&lt;Assumptions!$B$4,"Review: DSCR below threshold",IF(K116=Assumptions!$E$6,"Review: status pending","Within threshold"))))))))</f>
        <v/>
      </c>
    </row>
    <row r="117">
      <c r="A117" s="19" t="n"/>
      <c r="B117" s="20" t="n"/>
      <c r="C117" s="35" t="n"/>
      <c r="D117" s="35" t="n"/>
      <c r="E117" s="33">
        <f>IF(OR(C117="",D117=""),"",IFERROR(C117-D117,""))</f>
        <v/>
      </c>
      <c r="F117" s="35" t="n"/>
      <c r="G117" s="35" t="n"/>
      <c r="H117" s="33">
        <f>IF(OR(F117="",G117=""),"",IFERROR(F117+G117,""))</f>
        <v/>
      </c>
      <c r="I117" s="30">
        <f>IF(OR(E117="",H117="",H117&lt;=0),"",IFERROR(E117/H117,""))</f>
        <v/>
      </c>
      <c r="J117" s="19" t="n"/>
      <c r="K117" s="19" t="n"/>
      <c r="L117" s="20" t="n"/>
      <c r="M117" s="22" t="n"/>
      <c r="N117" s="33">
        <f>IF(COUNT(C117:D117,F117:G117)=0,"",IFERROR(SUM(C117:D117,F117:G117),""))</f>
        <v/>
      </c>
      <c r="O117" s="23">
        <f>IF(COUNTA(A117:D117,F117:G117,J117:M117)=0,"",IF(OR(A117="",B117=""),"Review: facility or period missing",IF(OR(C117="",D117=""),"Review: operating data incomplete",IF(OR(F117="",G117=""),"Review: debt service incomplete",IF(OR(J117="",K117="",L117=""),"Review: owner, status, or due date missing",IF(H117&lt;=0,"Review: debt service must exceed $0",IF(I117&lt;Assumptions!$B$4,"Review: DSCR below threshold",IF(K117=Assumptions!$E$6,"Review: status pending","Within threshold"))))))))</f>
        <v/>
      </c>
    </row>
    <row r="118">
      <c r="A118" s="19" t="n"/>
      <c r="B118" s="20" t="n"/>
      <c r="C118" s="35" t="n"/>
      <c r="D118" s="35" t="n"/>
      <c r="E118" s="31">
        <f>IF(OR(C118="",D118=""),"",IFERROR(C118-D118,""))</f>
        <v/>
      </c>
      <c r="F118" s="35" t="n"/>
      <c r="G118" s="35" t="n"/>
      <c r="H118" s="31">
        <f>IF(OR(F118="",G118=""),"",IFERROR(F118+G118,""))</f>
        <v/>
      </c>
      <c r="I118" s="32">
        <f>IF(OR(E118="",H118="",H118&lt;=0),"",IFERROR(E118/H118,""))</f>
        <v/>
      </c>
      <c r="J118" s="19" t="n"/>
      <c r="K118" s="19" t="n"/>
      <c r="L118" s="20" t="n"/>
      <c r="M118" s="22" t="n"/>
      <c r="N118" s="31">
        <f>IF(COUNT(C118:D118,F118:G118)=0,"",IFERROR(SUM(C118:D118,F118:G118),""))</f>
        <v/>
      </c>
      <c r="O118" s="24">
        <f>IF(COUNTA(A118:D118,F118:G118,J118:M118)=0,"",IF(OR(A118="",B118=""),"Review: facility or period missing",IF(OR(C118="",D118=""),"Review: operating data incomplete",IF(OR(F118="",G118=""),"Review: debt service incomplete",IF(OR(J118="",K118="",L118=""),"Review: owner, status, or due date missing",IF(H118&lt;=0,"Review: debt service must exceed $0",IF(I118&lt;Assumptions!$B$4,"Review: DSCR below threshold",IF(K118=Assumptions!$E$6,"Review: status pending","Within threshold"))))))))</f>
        <v/>
      </c>
    </row>
    <row r="119">
      <c r="A119" s="19" t="n"/>
      <c r="B119" s="20" t="n"/>
      <c r="C119" s="35" t="n"/>
      <c r="D119" s="35" t="n"/>
      <c r="E119" s="33">
        <f>IF(OR(C119="",D119=""),"",IFERROR(C119-D119,""))</f>
        <v/>
      </c>
      <c r="F119" s="35" t="n"/>
      <c r="G119" s="35" t="n"/>
      <c r="H119" s="33">
        <f>IF(OR(F119="",G119=""),"",IFERROR(F119+G119,""))</f>
        <v/>
      </c>
      <c r="I119" s="30">
        <f>IF(OR(E119="",H119="",H119&lt;=0),"",IFERROR(E119/H119,""))</f>
        <v/>
      </c>
      <c r="J119" s="19" t="n"/>
      <c r="K119" s="19" t="n"/>
      <c r="L119" s="20" t="n"/>
      <c r="M119" s="22" t="n"/>
      <c r="N119" s="33">
        <f>IF(COUNT(C119:D119,F119:G119)=0,"",IFERROR(SUM(C119:D119,F119:G119),""))</f>
        <v/>
      </c>
      <c r="O119" s="23">
        <f>IF(COUNTA(A119:D119,F119:G119,J119:M119)=0,"",IF(OR(A119="",B119=""),"Review: facility or period missing",IF(OR(C119="",D119=""),"Review: operating data incomplete",IF(OR(F119="",G119=""),"Review: debt service incomplete",IF(OR(J119="",K119="",L119=""),"Review: owner, status, or due date missing",IF(H119&lt;=0,"Review: debt service must exceed $0",IF(I119&lt;Assumptions!$B$4,"Review: DSCR below threshold",IF(K119=Assumptions!$E$6,"Review: status pending","Within threshold"))))))))</f>
        <v/>
      </c>
    </row>
    <row r="120">
      <c r="A120" s="19" t="n"/>
      <c r="B120" s="20" t="n"/>
      <c r="C120" s="35" t="n"/>
      <c r="D120" s="35" t="n"/>
      <c r="E120" s="31">
        <f>IF(OR(C120="",D120=""),"",IFERROR(C120-D120,""))</f>
        <v/>
      </c>
      <c r="F120" s="35" t="n"/>
      <c r="G120" s="35" t="n"/>
      <c r="H120" s="31">
        <f>IF(OR(F120="",G120=""),"",IFERROR(F120+G120,""))</f>
        <v/>
      </c>
      <c r="I120" s="32">
        <f>IF(OR(E120="",H120="",H120&lt;=0),"",IFERROR(E120/H120,""))</f>
        <v/>
      </c>
      <c r="J120" s="19" t="n"/>
      <c r="K120" s="19" t="n"/>
      <c r="L120" s="20" t="n"/>
      <c r="M120" s="22" t="n"/>
      <c r="N120" s="31">
        <f>IF(COUNT(C120:D120,F120:G120)=0,"",IFERROR(SUM(C120:D120,F120:G120),""))</f>
        <v/>
      </c>
      <c r="O120" s="24">
        <f>IF(COUNTA(A120:D120,F120:G120,J120:M120)=0,"",IF(OR(A120="",B120=""),"Review: facility or period missing",IF(OR(C120="",D120=""),"Review: operating data incomplete",IF(OR(F120="",G120=""),"Review: debt service incomplete",IF(OR(J120="",K120="",L120=""),"Review: owner, status, or due date missing",IF(H120&lt;=0,"Review: debt service must exceed $0",IF(I120&lt;Assumptions!$B$4,"Review: DSCR below threshold",IF(K120=Assumptions!$E$6,"Review: status pending","Within threshold"))))))))</f>
        <v/>
      </c>
    </row>
    <row r="121">
      <c r="A121" s="19" t="n"/>
      <c r="B121" s="20" t="n"/>
      <c r="C121" s="35" t="n"/>
      <c r="D121" s="35" t="n"/>
      <c r="E121" s="33">
        <f>IF(OR(C121="",D121=""),"",IFERROR(C121-D121,""))</f>
        <v/>
      </c>
      <c r="F121" s="35" t="n"/>
      <c r="G121" s="35" t="n"/>
      <c r="H121" s="33">
        <f>IF(OR(F121="",G121=""),"",IFERROR(F121+G121,""))</f>
        <v/>
      </c>
      <c r="I121" s="30">
        <f>IF(OR(E121="",H121="",H121&lt;=0),"",IFERROR(E121/H121,""))</f>
        <v/>
      </c>
      <c r="J121" s="19" t="n"/>
      <c r="K121" s="19" t="n"/>
      <c r="L121" s="20" t="n"/>
      <c r="M121" s="22" t="n"/>
      <c r="N121" s="33">
        <f>IF(COUNT(C121:D121,F121:G121)=0,"",IFERROR(SUM(C121:D121,F121:G121),""))</f>
        <v/>
      </c>
      <c r="O121" s="23">
        <f>IF(COUNTA(A121:D121,F121:G121,J121:M121)=0,"",IF(OR(A121="",B121=""),"Review: facility or period missing",IF(OR(C121="",D121=""),"Review: operating data incomplete",IF(OR(F121="",G121=""),"Review: debt service incomplete",IF(OR(J121="",K121="",L121=""),"Review: owner, status, or due date missing",IF(H121&lt;=0,"Review: debt service must exceed $0",IF(I121&lt;Assumptions!$B$4,"Review: DSCR below threshold",IF(K121=Assumptions!$E$6,"Review: status pending","Within threshold"))))))))</f>
        <v/>
      </c>
    </row>
    <row r="122">
      <c r="A122" s="19" t="n"/>
      <c r="B122" s="20" t="n"/>
      <c r="C122" s="35" t="n"/>
      <c r="D122" s="35" t="n"/>
      <c r="E122" s="31">
        <f>IF(OR(C122="",D122=""),"",IFERROR(C122-D122,""))</f>
        <v/>
      </c>
      <c r="F122" s="35" t="n"/>
      <c r="G122" s="35" t="n"/>
      <c r="H122" s="31">
        <f>IF(OR(F122="",G122=""),"",IFERROR(F122+G122,""))</f>
        <v/>
      </c>
      <c r="I122" s="32">
        <f>IF(OR(E122="",H122="",H122&lt;=0),"",IFERROR(E122/H122,""))</f>
        <v/>
      </c>
      <c r="J122" s="19" t="n"/>
      <c r="K122" s="19" t="n"/>
      <c r="L122" s="20" t="n"/>
      <c r="M122" s="22" t="n"/>
      <c r="N122" s="31">
        <f>IF(COUNT(C122:D122,F122:G122)=0,"",IFERROR(SUM(C122:D122,F122:G122),""))</f>
        <v/>
      </c>
      <c r="O122" s="24">
        <f>IF(COUNTA(A122:D122,F122:G122,J122:M122)=0,"",IF(OR(A122="",B122=""),"Review: facility or period missing",IF(OR(C122="",D122=""),"Review: operating data incomplete",IF(OR(F122="",G122=""),"Review: debt service incomplete",IF(OR(J122="",K122="",L122=""),"Review: owner, status, or due date missing",IF(H122&lt;=0,"Review: debt service must exceed $0",IF(I122&lt;Assumptions!$B$4,"Review: DSCR below threshold",IF(K122=Assumptions!$E$6,"Review: status pending","Within threshold"))))))))</f>
        <v/>
      </c>
    </row>
    <row r="123">
      <c r="A123" s="19" t="n"/>
      <c r="B123" s="20" t="n"/>
      <c r="C123" s="35" t="n"/>
      <c r="D123" s="35" t="n"/>
      <c r="E123" s="33">
        <f>IF(OR(C123="",D123=""),"",IFERROR(C123-D123,""))</f>
        <v/>
      </c>
      <c r="F123" s="35" t="n"/>
      <c r="G123" s="35" t="n"/>
      <c r="H123" s="33">
        <f>IF(OR(F123="",G123=""),"",IFERROR(F123+G123,""))</f>
        <v/>
      </c>
      <c r="I123" s="30">
        <f>IF(OR(E123="",H123="",H123&lt;=0),"",IFERROR(E123/H123,""))</f>
        <v/>
      </c>
      <c r="J123" s="19" t="n"/>
      <c r="K123" s="19" t="n"/>
      <c r="L123" s="20" t="n"/>
      <c r="M123" s="22" t="n"/>
      <c r="N123" s="33">
        <f>IF(COUNT(C123:D123,F123:G123)=0,"",IFERROR(SUM(C123:D123,F123:G123),""))</f>
        <v/>
      </c>
      <c r="O123" s="23">
        <f>IF(COUNTA(A123:D123,F123:G123,J123:M123)=0,"",IF(OR(A123="",B123=""),"Review: facility or period missing",IF(OR(C123="",D123=""),"Review: operating data incomplete",IF(OR(F123="",G123=""),"Review: debt service incomplete",IF(OR(J123="",K123="",L123=""),"Review: owner, status, or due date missing",IF(H123&lt;=0,"Review: debt service must exceed $0",IF(I123&lt;Assumptions!$B$4,"Review: DSCR below threshold",IF(K123=Assumptions!$E$6,"Review: status pending","Within threshold"))))))))</f>
        <v/>
      </c>
    </row>
    <row r="124">
      <c r="A124" s="19" t="n"/>
      <c r="B124" s="20" t="n"/>
      <c r="C124" s="35" t="n"/>
      <c r="D124" s="35" t="n"/>
      <c r="E124" s="31">
        <f>IF(OR(C124="",D124=""),"",IFERROR(C124-D124,""))</f>
        <v/>
      </c>
      <c r="F124" s="35" t="n"/>
      <c r="G124" s="35" t="n"/>
      <c r="H124" s="31">
        <f>IF(OR(F124="",G124=""),"",IFERROR(F124+G124,""))</f>
        <v/>
      </c>
      <c r="I124" s="32">
        <f>IF(OR(E124="",H124="",H124&lt;=0),"",IFERROR(E124/H124,""))</f>
        <v/>
      </c>
      <c r="J124" s="19" t="n"/>
      <c r="K124" s="19" t="n"/>
      <c r="L124" s="20" t="n"/>
      <c r="M124" s="22" t="n"/>
      <c r="N124" s="31">
        <f>IF(COUNT(C124:D124,F124:G124)=0,"",IFERROR(SUM(C124:D124,F124:G124),""))</f>
        <v/>
      </c>
      <c r="O124" s="24">
        <f>IF(COUNTA(A124:D124,F124:G124,J124:M124)=0,"",IF(OR(A124="",B124=""),"Review: facility or period missing",IF(OR(C124="",D124=""),"Review: operating data incomplete",IF(OR(F124="",G124=""),"Review: debt service incomplete",IF(OR(J124="",K124="",L124=""),"Review: owner, status, or due date missing",IF(H124&lt;=0,"Review: debt service must exceed $0",IF(I124&lt;Assumptions!$B$4,"Review: DSCR below threshold",IF(K124=Assumptions!$E$6,"Review: status pending","Within threshold"))))))))</f>
        <v/>
      </c>
    </row>
  </sheetData>
  <autoFilter ref="A4:O124"/>
  <mergeCells count="1">
    <mergeCell ref="A1:O1"/>
  </mergeCells>
  <conditionalFormatting sqref="O5:O124">
    <cfRule type="expression" priority="1" dxfId="0">
      <formula>LEFT($O5,7)="Review:"</formula>
    </cfRule>
    <cfRule type="expression" priority="2" dxfId="2">
      <formula>$O5="Within threshold"</formula>
    </cfRule>
  </conditionalFormatting>
  <conditionalFormatting sqref="I5:I124">
    <cfRule type="expression" priority="3" dxfId="0">
      <formula>$O5="Review: DSCR below threshold"</formula>
    </cfRule>
    <cfRule type="expression" priority="4" dxfId="2">
      <formula>$O5="Within threshold"</formula>
    </cfRule>
  </conditionalFormatting>
  <dataValidations count="3">
    <dataValidation sqref="C5:D124 F5:G124" showDropDown="0" showInputMessage="1" showErrorMessage="1" allowBlank="0" errorTitle="Amount outside the accepted range" error="Enter a nonnegative US dollar amount within the visible assumption limit." promptTitle="US dollar amount" prompt="Enter a nonnegative amount using decimal points when needed." type="decimal" operator="between">
      <formula1>0</formula1>
      <formula2>'Assumptions'!$B$9</formula2>
    </dataValidation>
    <dataValidation sqref="B5:B124 L5:L124" showDropDown="0" showInputMessage="1" showErrorMessage="1" allowBlank="0" errorTitle="Date outside the accepted range" error="Enter a date within the editable date limits on the Assumptions sheet." promptTitle="Date entry" prompt="Use MM/DD/YYYY within the visible assumption limits." type="date" operator="between">
      <formula1>'Assumptions'!$B$7</formula1>
      <formula2>'Assumptions'!$B$8</formula2>
    </dataValidation>
    <dataValidation sqref="K5:K124" showDropDown="0" showInputMessage="1" showErrorMessage="1" allowBlank="0" errorTitle="Status not recognized" error="Select a status from the editable list on the Assumptions sheet." promptTitle="Period status" prompt="Select Actual, Forecast, or Pending Review." type="list">
      <formula1>'Assumptions'!$E$4:$E$6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56" customWidth="1" min="3" max="3"/>
    <col width="4" customWidth="1" min="4" max="4"/>
    <col width="20" customWidth="1" min="5" max="5"/>
    <col width="34" customWidth="1" min="6" max="6"/>
  </cols>
  <sheetData>
    <row r="1" ht="28" customHeight="1">
      <c r="A1" s="1" t="inlineStr">
        <is>
          <t>Editable Assumptions and Stable Options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Assumption</t>
        </is>
      </c>
      <c r="B3" s="4" t="inlineStr">
        <is>
          <t>Editable Value</t>
        </is>
      </c>
      <c r="C3" s="4" t="inlineStr">
        <is>
          <t>Use</t>
        </is>
      </c>
      <c r="E3" s="4" t="inlineStr">
        <is>
          <t>Allowed Status</t>
        </is>
      </c>
      <c r="F3" s="4" t="inlineStr">
        <is>
          <t>Use</t>
        </is>
      </c>
    </row>
    <row r="4">
      <c r="A4" s="25" t="inlineStr">
        <is>
          <t>DSCR review threshold</t>
        </is>
      </c>
      <c r="B4" s="36" t="n">
        <v>1.25</v>
      </c>
      <c r="C4" s="23" t="inlineStr">
        <is>
          <t>Periods below this ratio request human review.</t>
        </is>
      </c>
      <c r="E4" s="22" t="inlineStr">
        <is>
          <t>Actual</t>
        </is>
      </c>
      <c r="F4" s="23" t="inlineStr">
        <is>
          <t>Completed period data.</t>
        </is>
      </c>
    </row>
    <row r="5">
      <c r="A5" s="27" t="inlineStr">
        <is>
          <t>Strong coverage threshold</t>
        </is>
      </c>
      <c r="B5" s="36" t="n">
        <v>1.5</v>
      </c>
      <c r="C5" s="24" t="inlineStr">
        <is>
          <t>Summary coverage at or above this ratio receives positive emphasis.</t>
        </is>
      </c>
      <c r="E5" s="22" t="inlineStr">
        <is>
          <t>Forecast</t>
        </is>
      </c>
      <c r="F5" s="24" t="inlineStr">
        <is>
          <t>Forward-looking owner estimate.</t>
        </is>
      </c>
    </row>
    <row r="6">
      <c r="E6" s="22" t="inlineStr">
        <is>
          <t>Pending Review</t>
        </is>
      </c>
      <c r="F6" s="23" t="inlineStr">
        <is>
          <t>Entered data awaiting human review.</t>
        </is>
      </c>
    </row>
    <row r="7">
      <c r="A7" s="27" t="inlineStr">
        <is>
          <t>Earliest accepted record date</t>
        </is>
      </c>
      <c r="B7" s="20" t="n">
        <v>42370</v>
      </c>
      <c r="C7" s="24" t="inlineStr">
        <is>
          <t>Lower date limit for period and due-date entries.</t>
        </is>
      </c>
    </row>
    <row r="8">
      <c r="A8" s="25" t="inlineStr">
        <is>
          <t>Latest accepted record date</t>
        </is>
      </c>
      <c r="B8" s="20" t="n">
        <v>48213</v>
      </c>
      <c r="C8" s="23" t="inlineStr">
        <is>
          <t>Upper date limit for period and due-date entries.</t>
        </is>
      </c>
    </row>
    <row r="9">
      <c r="A9" s="27" t="inlineStr">
        <is>
          <t>Maximum single amount</t>
        </is>
      </c>
      <c r="B9" s="37" t="n">
        <v>100000000</v>
      </c>
      <c r="C9" s="24" t="inlineStr">
        <is>
          <t>Upper validation limit for one revenue, expense, principal, or interest entry.</t>
        </is>
      </c>
    </row>
    <row r="10"/>
    <row r="11" ht="34" customHeight="1">
      <c r="A11" s="29" t="inlineStr">
        <is>
          <t>These editable assumptions are screening inputs only. Review results and source records before making a facility financing decision.</t>
        </is>
      </c>
    </row>
  </sheetData>
  <mergeCells count="1">
    <mergeCell ref="A1:F1"/>
  </mergeCells>
  <conditionalFormatting sqref="B4:B5">
    <cfRule type="expression" priority="1" dxfId="0">
      <formula>$B$5&lt;$B$4</formula>
    </cfRule>
  </conditionalFormatting>
  <conditionalFormatting sqref="B7:B8">
    <cfRule type="expression" priority="2" dxfId="0">
      <formula>$B$8&lt;$B$7</formula>
    </cfRule>
  </conditionalFormatting>
  <dataValidations count="3">
    <dataValidation sqref="B4:B5" showDropDown="0" showInputMessage="0" showErrorMessage="1" allowBlank="0" errorTitle="Threshold outside the accepted range" error="Enter a DSCR threshold from 0.01 through 10.00." type="decimal" operator="between">
      <formula1>0.01</formula1>
      <formula2>10</formula2>
    </dataValidation>
    <dataValidation sqref="B7:B8" showDropDown="0" showInputMessage="0" showErrorMessage="1" allowBlank="0" errorTitle="Date limit outside the accepted range" error="Enter a date within 30 years of the current year." type="date" operator="between">
      <formula1>DATE(1996,1,1)</formula1>
      <formula2>DATE(2056,12,31)</formula2>
    </dataValidation>
    <dataValidation sqref="B9" showDropDown="0" showInputMessage="0" showErrorMessage="1" allowBlank="0" errorTitle="Maximum amount outside the accepted range" error="Enter a maximum amount from $1.00 through $10,000,000,000.00." type="decimal" operator="between">
      <formula1>1</formula1>
      <formula2>10000000000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 storage operations example</dc:creator>
  <dc:title xmlns:dc="http://purl.org/dc/elements/1.1/">Self Storage Debt Service Coverage Calculator</dc:title>
  <dc:subject xmlns:dc="http://purl.org/dc/elements/1.1/">DSCR worksheet for fictional self storage facility periods</dc:subject>
  <dcterms:created xmlns:dcterms="http://purl.org/dc/terms/" xmlns:xsi="http://www.w3.org/2001/XMLSchema-instance" xsi:type="dcterms:W3CDTF">2026-09-11T21:08:29Z</dcterms:created>
  <dcterms:modified xmlns:dcterms="http://purl.org/dc/terms/" xmlns:xsi="http://www.w3.org/2001/XMLSchema-instance" xsi:type="dcterms:W3CDTF">2026-09-11T21:08:29+00:00Z</dcterms:modified>
</cp:coreProperties>
</file>