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st Tracker" sheetId="2" state="visible" r:id="rId2"/>
    <sheet xmlns:r="http://schemas.openxmlformats.org/officeDocument/2006/relationships" name="Budget Line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'Cost Tracker'!$A$5:$O$105</definedName>
    <definedName name="_xlnm._FilterDatabase" localSheetId="2" hidden="1">'Budget Lines'!$A$5:$L$105</definedName>
    <definedName name="_xlnm._FilterDatabase" localSheetId="3" hidden="1">'Assumptions'!$A$3:$F$11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;-"/>
    <numFmt numFmtId="165" formatCode="0.0%"/>
    <numFmt numFmtId="166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746"/>
      <sz val="10"/>
    </font>
    <font>
      <name val="Calibri"/>
      <i val="1"/>
      <color rgb="005D6D76"/>
      <sz val="10"/>
    </font>
    <font>
      <name val="Calibri"/>
      <b val="1"/>
      <color rgb="00FFFFFF"/>
      <sz val="10"/>
    </font>
    <font>
      <name val="Calibri"/>
      <b val="1"/>
      <color rgb="00FFFFFF"/>
      <sz val="11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FFF4DD"/>
      </patternFill>
    </fill>
    <fill>
      <patternFill patternType="solid">
        <fgColor rgb="00EAF4F5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/>
    </xf>
    <xf numFmtId="164" fontId="6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3" fontId="6" fillId="5" borderId="1" applyAlignment="1" pivotButton="0" quotePrefix="0" xfId="0">
      <alignment horizontal="right" vertical="center"/>
    </xf>
    <xf numFmtId="3" fontId="6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6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243746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Budget, Committed, and Paid by Budget Line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'Summary'!B13</f>
            </strRef>
          </tx>
          <spPr>
            <a:solidFill xmlns:a="http://schemas.openxmlformats.org/drawingml/2006/main">
              <a:srgbClr val="16324F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'Summary'!$A$14:$A$21</f>
            </numRef>
          </cat>
          <val>
            <numRef>
              <f>'Summary'!$B$14:$B$21</f>
            </numRef>
          </val>
        </ser>
        <ser>
          <idx val="1"/>
          <order val="1"/>
          <tx>
            <strRef>
              <f>'Summary'!C13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'Summary'!$A$14:$A$21</f>
            </numRef>
          </cat>
          <val>
            <numRef>
              <f>'Summary'!$C$14:$C$21</f>
            </numRef>
          </val>
        </ser>
        <ser>
          <idx val="2"/>
          <order val="2"/>
          <tx>
            <strRef>
              <f>'Summary'!D13</f>
            </strRef>
          </tx>
          <spPr>
            <a:solidFill xmlns:a="http://schemas.openxmlformats.org/drawingml/2006/main">
              <a:srgbClr val="207A5B"/>
            </a:solidFill>
            <a:ln xmlns:a="http://schemas.openxmlformats.org/drawingml/2006/main">
              <a:solidFill>
                <a:srgbClr val="207A5B"/>
              </a:solidFill>
              <a:prstDash val="solid"/>
            </a:ln>
          </spPr>
          <cat>
            <numRef>
              <f>'Summary'!$A$14:$A$21</f>
            </numRef>
          </cat>
          <val>
            <numRef>
              <f>'Summary'!$D$14:$D$21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Budget line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12</row>
      <rowOff>0</rowOff>
    </from>
    <ext cx="45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L21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3" customWidth="1" min="3" max="3"/>
    <col width="38" customWidth="1" min="4" max="4"/>
    <col width="16" customWidth="1" min="5" max="5"/>
    <col width="16" customWidth="1" min="6" max="6"/>
    <col width="19" customWidth="1" min="7" max="7"/>
    <col width="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8" customHeight="1">
      <c r="A1" s="1" t="inlineStr">
        <is>
          <t>Self Storage Construction Cost Summary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3" t="n"/>
    </row>
    <row r="2" ht="22" customHeight="1">
      <c r="A2" s="3" t="inlineStr">
        <is>
          <t>Calculated from entered fictional budget and cost records; warnings require human review.</t>
        </is>
      </c>
    </row>
    <row r="3">
      <c r="A3" s="4" t="inlineStr">
        <is>
          <t>Portfolio Indicator</t>
        </is>
      </c>
      <c r="B3" s="4" t="inlineStr">
        <is>
          <t>Calculated Value</t>
        </is>
      </c>
      <c r="D3" s="4" t="inlineStr">
        <is>
          <t>Contractor</t>
        </is>
      </c>
      <c r="E3" s="4" t="inlineStr">
        <is>
          <t>Committed</t>
        </is>
      </c>
      <c r="F3" s="4" t="inlineStr">
        <is>
          <t>Paid</t>
        </is>
      </c>
      <c r="G3" s="4" t="inlineStr">
        <is>
          <t>Unpaid Committed</t>
        </is>
      </c>
    </row>
    <row r="4">
      <c r="A4" s="5" t="inlineStr">
        <is>
          <t>Total Budget</t>
        </is>
      </c>
      <c r="B4" s="34">
        <f>IFERROR(SUM('Budget Lines'!$D$6:$D$105),0)</f>
        <v/>
      </c>
      <c r="D4" s="7">
        <f>Assumptions!$C$4</f>
        <v/>
      </c>
      <c r="E4" s="35">
        <f>IFERROR(SUMIFS('Cost Tracker'!$M$6:$M$105,'Cost Tracker'!$D$6:$D$105,$D4),0)</f>
        <v/>
      </c>
      <c r="F4" s="35">
        <f>IFERROR(SUMIFS('Cost Tracker'!$N$6:$N$105,'Cost Tracker'!$D$6:$D$105,$D4),0)</f>
        <v/>
      </c>
      <c r="G4" s="35">
        <f>MAX(0,$E4-$F4)</f>
        <v/>
      </c>
    </row>
    <row r="5">
      <c r="A5" s="9" t="inlineStr">
        <is>
          <t>Committed</t>
        </is>
      </c>
      <c r="B5" s="36">
        <f>IFERROR(SUM('Budget Lines'!$G$6:$G$105),0)</f>
        <v/>
      </c>
      <c r="D5" s="11">
        <f>Assumptions!$C$5</f>
        <v/>
      </c>
      <c r="E5" s="37">
        <f>IFERROR(SUMIFS('Cost Tracker'!$M$6:$M$105,'Cost Tracker'!$D$6:$D$105,$D5),0)</f>
        <v/>
      </c>
      <c r="F5" s="37">
        <f>IFERROR(SUMIFS('Cost Tracker'!$N$6:$N$105,'Cost Tracker'!$D$6:$D$105,$D5),0)</f>
        <v/>
      </c>
      <c r="G5" s="37">
        <f>MAX(0,$E5-$F5)</f>
        <v/>
      </c>
    </row>
    <row r="6">
      <c r="A6" s="5" t="inlineStr">
        <is>
          <t>Paid</t>
        </is>
      </c>
      <c r="B6" s="34">
        <f>IFERROR(SUM('Budget Lines'!$H$6:$H$105),0)</f>
        <v/>
      </c>
      <c r="D6" s="7">
        <f>Assumptions!$C$6</f>
        <v/>
      </c>
      <c r="E6" s="35">
        <f>IFERROR(SUMIFS('Cost Tracker'!$M$6:$M$105,'Cost Tracker'!$D$6:$D$105,$D6),0)</f>
        <v/>
      </c>
      <c r="F6" s="35">
        <f>IFERROR(SUMIFS('Cost Tracker'!$N$6:$N$105,'Cost Tracker'!$D$6:$D$105,$D6),0)</f>
        <v/>
      </c>
      <c r="G6" s="35">
        <f>MAX(0,$E6-$F6)</f>
        <v/>
      </c>
    </row>
    <row r="7">
      <c r="A7" s="9" t="inlineStr">
        <is>
          <t>Unpaid Committed</t>
        </is>
      </c>
      <c r="B7" s="36">
        <f>IFERROR(SUM('Budget Lines'!$I$6:$I$105),0)</f>
        <v/>
      </c>
      <c r="D7" s="11">
        <f>Assumptions!$C$7</f>
        <v/>
      </c>
      <c r="E7" s="37">
        <f>IFERROR(SUMIFS('Cost Tracker'!$M$6:$M$105,'Cost Tracker'!$D$6:$D$105,$D7),0)</f>
        <v/>
      </c>
      <c r="F7" s="37">
        <f>IFERROR(SUMIFS('Cost Tracker'!$N$6:$N$105,'Cost Tracker'!$D$6:$D$105,$D7),0)</f>
        <v/>
      </c>
      <c r="G7" s="37">
        <f>MAX(0,$E7-$F7)</f>
        <v/>
      </c>
    </row>
    <row r="8">
      <c r="A8" s="5" t="inlineStr">
        <is>
          <t>Remaining Budget</t>
        </is>
      </c>
      <c r="B8" s="34">
        <f>IFERROR(SUM('Budget Lines'!$J$6:$J$105),0)</f>
        <v/>
      </c>
      <c r="D8" s="7">
        <f>Assumptions!$C$8</f>
        <v/>
      </c>
      <c r="E8" s="35">
        <f>IFERROR(SUMIFS('Cost Tracker'!$M$6:$M$105,'Cost Tracker'!$D$6:$D$105,$D8),0)</f>
        <v/>
      </c>
      <c r="F8" s="35">
        <f>IFERROR(SUMIFS('Cost Tracker'!$N$6:$N$105,'Cost Tracker'!$D$6:$D$105,$D8),0)</f>
        <v/>
      </c>
      <c r="G8" s="35">
        <f>MAX(0,$E8-$F8)</f>
        <v/>
      </c>
    </row>
    <row r="9">
      <c r="A9" s="9" t="inlineStr">
        <is>
          <t>Committed Percentage</t>
        </is>
      </c>
      <c r="B9" s="13">
        <f>IFERROR(B5/B4,0)</f>
        <v/>
      </c>
      <c r="D9" s="11">
        <f>Assumptions!$C$9</f>
        <v/>
      </c>
      <c r="E9" s="37">
        <f>IFERROR(SUMIFS('Cost Tracker'!$M$6:$M$105,'Cost Tracker'!$D$6:$D$105,$D9),0)</f>
        <v/>
      </c>
      <c r="F9" s="37">
        <f>IFERROR(SUMIFS('Cost Tracker'!$N$6:$N$105,'Cost Tracker'!$D$6:$D$105,$D9),0)</f>
        <v/>
      </c>
      <c r="G9" s="37">
        <f>MAX(0,$E9-$F9)</f>
        <v/>
      </c>
    </row>
    <row r="10">
      <c r="A10" s="5" t="inlineStr">
        <is>
          <t>Past-Due Cost Items</t>
        </is>
      </c>
      <c r="B10" s="14">
        <f>COUNTIFS('Cost Tracker'!$A$6:$A$105,"?*",'Cost Tracker'!$K$6:$K$105,"&gt;0",'Cost Tracker'!$K$6:$K$105,"&lt;"&amp;TODAY(),'Cost Tracker'!$J$6:$J$105,"&lt;&gt;Paid",'Cost Tracker'!$J$6:$J$105,"&lt;&gt;Void")</f>
        <v/>
      </c>
      <c r="D10" s="7">
        <f>Assumptions!$C$10</f>
        <v/>
      </c>
      <c r="E10" s="35">
        <f>IFERROR(SUMIFS('Cost Tracker'!$M$6:$M$105,'Cost Tracker'!$D$6:$D$105,$D10),0)</f>
        <v/>
      </c>
      <c r="F10" s="35">
        <f>IFERROR(SUMIFS('Cost Tracker'!$N$6:$N$105,'Cost Tracker'!$D$6:$D$105,$D10),0)</f>
        <v/>
      </c>
      <c r="G10" s="35">
        <f>MAX(0,$E10-$F10)</f>
        <v/>
      </c>
    </row>
    <row r="11">
      <c r="A11" s="9" t="inlineStr">
        <is>
          <t>Rows Flagged</t>
        </is>
      </c>
      <c r="B11" s="15">
        <f>COUNTIF('Cost Tracker'!$O$6:$O$105,"?*")+COUNTIF('Budget Lines'!$L$6:$L$105,"Over budget")+COUNTIF('Budget Lines'!$L$6:$L$105,"Review*")+COUNTIF('Budget Lines'!$L$6:$L$105,"Duplicate*")+COUNTIF('Budget Lines'!$L$6:$L$105,"Missing*")</f>
        <v/>
      </c>
      <c r="D11" s="11">
        <f>Assumptions!$C$11</f>
        <v/>
      </c>
      <c r="E11" s="37">
        <f>IFERROR(SUMIFS('Cost Tracker'!$M$6:$M$105,'Cost Tracker'!$D$6:$D$105,$D11),0)</f>
        <v/>
      </c>
      <c r="F11" s="37">
        <f>IFERROR(SUMIFS('Cost Tracker'!$N$6:$N$105,'Cost Tracker'!$D$6:$D$105,$D11),0)</f>
        <v/>
      </c>
      <c r="G11" s="37">
        <f>MAX(0,$E11-$F11)</f>
        <v/>
      </c>
    </row>
    <row r="12"/>
    <row r="13">
      <c r="A13" s="4" t="inlineStr">
        <is>
          <t>Budget Line</t>
        </is>
      </c>
      <c r="B13" s="4" t="inlineStr">
        <is>
          <t>Budget</t>
        </is>
      </c>
      <c r="C13" s="4" t="inlineStr">
        <is>
          <t>Committed</t>
        </is>
      </c>
      <c r="D13" s="4" t="inlineStr">
        <is>
          <t>Paid</t>
        </is>
      </c>
    </row>
    <row r="14">
      <c r="A14" s="7">
        <f>Assumptions!$B$4</f>
        <v/>
      </c>
      <c r="B14" s="35">
        <f>IFERROR(SUMIFS('Budget Lines'!$D$6:$D$105,'Budget Lines'!$C$6:$C$105,$A14),0)</f>
        <v/>
      </c>
      <c r="C14" s="35">
        <f>IFERROR(SUMIFS('Budget Lines'!$G$6:$G$105,'Budget Lines'!$C$6:$C$105,$A14),0)</f>
        <v/>
      </c>
      <c r="D14" s="35">
        <f>IFERROR(SUMIFS('Budget Lines'!$H$6:$H$105,'Budget Lines'!$C$6:$C$105,$A14),0)</f>
        <v/>
      </c>
    </row>
    <row r="15">
      <c r="A15" s="11">
        <f>Assumptions!$B$5</f>
        <v/>
      </c>
      <c r="B15" s="37">
        <f>IFERROR(SUMIFS('Budget Lines'!$D$6:$D$105,'Budget Lines'!$C$6:$C$105,$A15),0)</f>
        <v/>
      </c>
      <c r="C15" s="37">
        <f>IFERROR(SUMIFS('Budget Lines'!$G$6:$G$105,'Budget Lines'!$C$6:$C$105,$A15),0)</f>
        <v/>
      </c>
      <c r="D15" s="37">
        <f>IFERROR(SUMIFS('Budget Lines'!$H$6:$H$105,'Budget Lines'!$C$6:$C$105,$A15),0)</f>
        <v/>
      </c>
    </row>
    <row r="16">
      <c r="A16" s="7">
        <f>Assumptions!$B$6</f>
        <v/>
      </c>
      <c r="B16" s="35">
        <f>IFERROR(SUMIFS('Budget Lines'!$D$6:$D$105,'Budget Lines'!$C$6:$C$105,$A16),0)</f>
        <v/>
      </c>
      <c r="C16" s="35">
        <f>IFERROR(SUMIFS('Budget Lines'!$G$6:$G$105,'Budget Lines'!$C$6:$C$105,$A16),0)</f>
        <v/>
      </c>
      <c r="D16" s="35">
        <f>IFERROR(SUMIFS('Budget Lines'!$H$6:$H$105,'Budget Lines'!$C$6:$C$105,$A16),0)</f>
        <v/>
      </c>
    </row>
    <row r="17">
      <c r="A17" s="11">
        <f>Assumptions!$B$7</f>
        <v/>
      </c>
      <c r="B17" s="37">
        <f>IFERROR(SUMIFS('Budget Lines'!$D$6:$D$105,'Budget Lines'!$C$6:$C$105,$A17),0)</f>
        <v/>
      </c>
      <c r="C17" s="37">
        <f>IFERROR(SUMIFS('Budget Lines'!$G$6:$G$105,'Budget Lines'!$C$6:$C$105,$A17),0)</f>
        <v/>
      </c>
      <c r="D17" s="37">
        <f>IFERROR(SUMIFS('Budget Lines'!$H$6:$H$105,'Budget Lines'!$C$6:$C$105,$A17),0)</f>
        <v/>
      </c>
    </row>
    <row r="18">
      <c r="A18" s="7">
        <f>Assumptions!$B$8</f>
        <v/>
      </c>
      <c r="B18" s="35">
        <f>IFERROR(SUMIFS('Budget Lines'!$D$6:$D$105,'Budget Lines'!$C$6:$C$105,$A18),0)</f>
        <v/>
      </c>
      <c r="C18" s="35">
        <f>IFERROR(SUMIFS('Budget Lines'!$G$6:$G$105,'Budget Lines'!$C$6:$C$105,$A18),0)</f>
        <v/>
      </c>
      <c r="D18" s="35">
        <f>IFERROR(SUMIFS('Budget Lines'!$H$6:$H$105,'Budget Lines'!$C$6:$C$105,$A18),0)</f>
        <v/>
      </c>
    </row>
    <row r="19">
      <c r="A19" s="11">
        <f>Assumptions!$B$9</f>
        <v/>
      </c>
      <c r="B19" s="37">
        <f>IFERROR(SUMIFS('Budget Lines'!$D$6:$D$105,'Budget Lines'!$C$6:$C$105,$A19),0)</f>
        <v/>
      </c>
      <c r="C19" s="37">
        <f>IFERROR(SUMIFS('Budget Lines'!$G$6:$G$105,'Budget Lines'!$C$6:$C$105,$A19),0)</f>
        <v/>
      </c>
      <c r="D19" s="37">
        <f>IFERROR(SUMIFS('Budget Lines'!$H$6:$H$105,'Budget Lines'!$C$6:$C$105,$A19),0)</f>
        <v/>
      </c>
    </row>
    <row r="20">
      <c r="A20" s="7">
        <f>Assumptions!$B$10</f>
        <v/>
      </c>
      <c r="B20" s="35">
        <f>IFERROR(SUMIFS('Budget Lines'!$D$6:$D$105,'Budget Lines'!$C$6:$C$105,$A20),0)</f>
        <v/>
      </c>
      <c r="C20" s="35">
        <f>IFERROR(SUMIFS('Budget Lines'!$G$6:$G$105,'Budget Lines'!$C$6:$C$105,$A20),0)</f>
        <v/>
      </c>
      <c r="D20" s="35">
        <f>IFERROR(SUMIFS('Budget Lines'!$H$6:$H$105,'Budget Lines'!$C$6:$C$105,$A20),0)</f>
        <v/>
      </c>
    </row>
    <row r="21">
      <c r="A21" s="11">
        <f>Assumptions!$B$11</f>
        <v/>
      </c>
      <c r="B21" s="37">
        <f>IFERROR(SUMIFS('Budget Lines'!$D$6:$D$105,'Budget Lines'!$C$6:$C$105,$A21),0)</f>
        <v/>
      </c>
      <c r="C21" s="37">
        <f>IFERROR(SUMIFS('Budget Lines'!$G$6:$G$105,'Budget Lines'!$C$6:$C$105,$A21),0)</f>
        <v/>
      </c>
      <c r="D21" s="37">
        <f>IFERROR(SUMIFS('Budget Lines'!$H$6:$H$105,'Budget Lines'!$C$6:$C$105,$A21),0)</f>
        <v/>
      </c>
    </row>
  </sheetData>
  <mergeCells count="1">
    <mergeCell ref="A1:L1"/>
  </mergeCells>
  <conditionalFormatting sqref="B10:B11">
    <cfRule type="expression" priority="1" dxfId="0">
      <formula>B10&gt;0</formula>
    </cfRule>
  </conditionalFormatting>
  <conditionalFormatting sqref="B9">
    <cfRule type="expression" priority="2" dxfId="1">
      <formula>B9&gt;=Assumptions!$I$4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95A2E"/>
    <outlinePr summaryBelow="1" summaryRight="1"/>
    <pageSetUpPr/>
  </sheetPr>
  <dimension ref="A1:O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3" customWidth="1" min="3" max="3"/>
    <col width="37" customWidth="1" min="4" max="4"/>
    <col width="23" customWidth="1" min="5" max="5"/>
    <col width="22" customWidth="1" min="6" max="6"/>
    <col width="14" customWidth="1" min="7" max="7"/>
    <col width="16" customWidth="1" min="8" max="8"/>
    <col width="34" customWidth="1" min="9" max="9"/>
    <col width="14" customWidth="1" min="10" max="10"/>
    <col width="14" customWidth="1" min="11" max="11"/>
    <col width="45" customWidth="1" min="12" max="12"/>
    <col width="18" customWidth="1" min="13" max="13"/>
    <col width="16" customWidth="1" min="14" max="14"/>
    <col width="25" customWidth="1" min="15" max="15"/>
  </cols>
  <sheetData>
    <row r="1" ht="28" customHeight="1">
      <c r="A1" s="1" t="inlineStr">
        <is>
          <t>Self Storage Construction Cost Tracker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3" t="n"/>
    </row>
    <row r="2" ht="21" customHeight="1">
      <c r="A2" s="16" t="inlineStr">
        <is>
          <t>Track fictional commitments, change orders, payment requests, draws, due dates, and owners.</t>
        </is>
      </c>
    </row>
    <row r="3" ht="21" customHeight="1">
      <c r="A3" s="3" t="inlineStr">
        <is>
          <t>Approved or paid commitments count as committed; only paid Payment entries count as paid. Warnings request human review.</t>
        </is>
      </c>
    </row>
    <row r="4"/>
    <row r="5" ht="34" customHeight="1">
      <c r="A5" s="17" t="inlineStr">
        <is>
          <t>Entry ID</t>
        </is>
      </c>
      <c r="B5" s="17" t="inlineStr">
        <is>
          <t>Facility</t>
        </is>
      </c>
      <c r="C5" s="17" t="inlineStr">
        <is>
          <t>Budget Line</t>
        </is>
      </c>
      <c r="D5" s="17" t="inlineStr">
        <is>
          <t>Contractor</t>
        </is>
      </c>
      <c r="E5" s="17" t="inlineStr">
        <is>
          <t>Draw / Change Order Ref</t>
        </is>
      </c>
      <c r="F5" s="17" t="inlineStr">
        <is>
          <t>Cost Type</t>
        </is>
      </c>
      <c r="G5" s="17" t="inlineStr">
        <is>
          <t>Period</t>
        </is>
      </c>
      <c r="H5" s="17" t="inlineStr">
        <is>
          <t>Amount</t>
        </is>
      </c>
      <c r="I5" s="17" t="inlineStr">
        <is>
          <t>Owner</t>
        </is>
      </c>
      <c r="J5" s="17" t="inlineStr">
        <is>
          <t>Status</t>
        </is>
      </c>
      <c r="K5" s="17" t="inlineStr">
        <is>
          <t>Due Date</t>
        </is>
      </c>
      <c r="L5" s="17" t="inlineStr">
        <is>
          <t>Notes</t>
        </is>
      </c>
      <c r="M5" s="18" t="inlineStr">
        <is>
          <t>Committed Amount</t>
        </is>
      </c>
      <c r="N5" s="18" t="inlineStr">
        <is>
          <t>Paid Amount</t>
        </is>
      </c>
      <c r="O5" s="18" t="inlineStr">
        <is>
          <t>Review Flag</t>
        </is>
      </c>
    </row>
    <row r="6" ht="30" customHeight="1">
      <c r="A6" s="19" t="inlineStr">
        <is>
          <t>CST-001</t>
        </is>
      </c>
      <c r="B6" s="19" t="inlineStr">
        <is>
          <t>Fictional Cedar Ridge Storage</t>
        </is>
      </c>
      <c r="C6" s="19" t="inlineStr">
        <is>
          <t>Site Work</t>
        </is>
      </c>
      <c r="D6" s="19" t="inlineStr">
        <is>
          <t>Fictional Granite Path Civil LLC</t>
        </is>
      </c>
      <c r="E6" s="19" t="inlineStr">
        <is>
          <t>Contract GC-01</t>
        </is>
      </c>
      <c r="F6" s="19" t="inlineStr">
        <is>
          <t>Original Commitment</t>
        </is>
      </c>
      <c r="G6" s="20" t="n">
        <v>46266</v>
      </c>
      <c r="H6" s="38" t="n">
        <v>360000</v>
      </c>
      <c r="I6" s="19" t="inlineStr">
        <is>
          <t>Fictional Employee Avery Brooks</t>
        </is>
      </c>
      <c r="J6" s="22" t="inlineStr">
        <is>
          <t>Approved</t>
        </is>
      </c>
      <c r="K6" s="20" t="n">
        <v>46286</v>
      </c>
      <c r="L6" s="19" t="inlineStr">
        <is>
          <t>Fictional grading and drainage commitment.</t>
        </is>
      </c>
      <c r="M6" s="35">
        <f>IF(OR($A6="",$H6=""),"",IF(AND(OR($F6="Original Commitment",$F6="Change Order"),OR($J6="Approved",$J6="Paid")),$H6,0))</f>
        <v/>
      </c>
      <c r="N6" s="35">
        <f>IF(OR($A6="",$H6=""),"",IF(AND($F6="Payment",$J6="Paid"),$H6,0))</f>
        <v/>
      </c>
      <c r="O6" s="23">
        <f>IF(COUNTA($A6:$L6)=0,"",IF($A6="","Missing entry ID",IF(COUNTIF($A$6:$A$105,$A6)&gt;1,"Duplicate ID",IF(OR($B6="",$C6="",$D6="",$E6="",$F6="",$G6="",$H6="",$I6="",$J6="",$K6=""),"Missing required field",IF($H6=0,"Review zero amount",IF(AND($K6&lt;TODAY(),$J6&lt;&gt;"Paid",$J6&lt;&gt;"Void"),"Past due - review",""))))))</f>
        <v/>
      </c>
    </row>
    <row r="7" ht="30" customHeight="1">
      <c r="A7" s="19" t="inlineStr">
        <is>
          <t>CST-002</t>
        </is>
      </c>
      <c r="B7" s="19" t="inlineStr">
        <is>
          <t>Fictional Cedar Ridge Storage</t>
        </is>
      </c>
      <c r="C7" s="19" t="inlineStr">
        <is>
          <t>Site Work</t>
        </is>
      </c>
      <c r="D7" s="19" t="inlineStr">
        <is>
          <t>Fictional Granite Path Civil LLC</t>
        </is>
      </c>
      <c r="E7" s="19" t="inlineStr">
        <is>
          <t>Draw 01</t>
        </is>
      </c>
      <c r="F7" s="19" t="inlineStr">
        <is>
          <t>Payment</t>
        </is>
      </c>
      <c r="G7" s="20" t="n">
        <v>46235</v>
      </c>
      <c r="H7" s="38" t="n">
        <v>120000</v>
      </c>
      <c r="I7" s="19" t="inlineStr">
        <is>
          <t>Fictional Employee Avery Brooks</t>
        </is>
      </c>
      <c r="J7" s="22" t="inlineStr">
        <is>
          <t>Paid</t>
        </is>
      </c>
      <c r="K7" s="20" t="n">
        <v>46261</v>
      </c>
      <c r="L7" s="19" t="inlineStr">
        <is>
          <t>Fictional completed earthwork draw.</t>
        </is>
      </c>
      <c r="M7" s="37">
        <f>IF(OR($A7="",$H7=""),"",IF(AND(OR($F7="Original Commitment",$F7="Change Order"),OR($J7="Approved",$J7="Paid")),$H7,0))</f>
        <v/>
      </c>
      <c r="N7" s="37">
        <f>IF(OR($A7="",$H7=""),"",IF(AND($F7="Payment",$J7="Paid"),$H7,0))</f>
        <v/>
      </c>
      <c r="O7" s="24">
        <f>IF(COUNTA($A7:$L7)=0,"",IF($A7="","Missing entry ID",IF(COUNTIF($A$6:$A$105,$A7)&gt;1,"Duplicate ID",IF(OR($B7="",$C7="",$D7="",$E7="",$F7="",$G7="",$H7="",$I7="",$J7="",$K7=""),"Missing required field",IF($H7=0,"Review zero amount",IF(AND($K7&lt;TODAY(),$J7&lt;&gt;"Paid",$J7&lt;&gt;"Void"),"Past due - review",""))))))</f>
        <v/>
      </c>
    </row>
    <row r="8" ht="30" customHeight="1">
      <c r="A8" s="19" t="inlineStr">
        <is>
          <t>CST-003</t>
        </is>
      </c>
      <c r="B8" s="19" t="inlineStr">
        <is>
          <t>Fictional Cedar Ridge Storage</t>
        </is>
      </c>
      <c r="C8" s="19" t="inlineStr">
        <is>
          <t>Site Work</t>
        </is>
      </c>
      <c r="D8" s="19" t="inlineStr">
        <is>
          <t>Fictional Granite Path Civil LLC</t>
        </is>
      </c>
      <c r="E8" s="19" t="inlineStr">
        <is>
          <t>CO-01</t>
        </is>
      </c>
      <c r="F8" s="19" t="inlineStr">
        <is>
          <t>Change Order</t>
        </is>
      </c>
      <c r="G8" s="20" t="n">
        <v>46266</v>
      </c>
      <c r="H8" s="38" t="n">
        <v>28000</v>
      </c>
      <c r="I8" s="19" t="inlineStr">
        <is>
          <t>Fictional Employee Avery Brooks</t>
        </is>
      </c>
      <c r="J8" s="22" t="inlineStr">
        <is>
          <t>Approved</t>
        </is>
      </c>
      <c r="K8" s="20" t="n">
        <v>46296</v>
      </c>
      <c r="L8" s="19" t="inlineStr">
        <is>
          <t>Fictional additional soil removal.</t>
        </is>
      </c>
      <c r="M8" s="35">
        <f>IF(OR($A8="",$H8=""),"",IF(AND(OR($F8="Original Commitment",$F8="Change Order"),OR($J8="Approved",$J8="Paid")),$H8,0))</f>
        <v/>
      </c>
      <c r="N8" s="35">
        <f>IF(OR($A8="",$H8=""),"",IF(AND($F8="Payment",$J8="Paid"),$H8,0))</f>
        <v/>
      </c>
      <c r="O8" s="23">
        <f>IF(COUNTA($A8:$L8)=0,"",IF($A8="","Missing entry ID",IF(COUNTIF($A$6:$A$105,$A8)&gt;1,"Duplicate ID",IF(OR($B8="",$C8="",$D8="",$E8="",$F8="",$G8="",$H8="",$I8="",$J8="",$K8=""),"Missing required field",IF($H8=0,"Review zero amount",IF(AND($K8&lt;TODAY(),$J8&lt;&gt;"Paid",$J8&lt;&gt;"Void"),"Past due - review",""))))))</f>
        <v/>
      </c>
    </row>
    <row r="9" ht="30" customHeight="1">
      <c r="A9" s="19" t="inlineStr">
        <is>
          <t>CST-004</t>
        </is>
      </c>
      <c r="B9" s="19" t="inlineStr">
        <is>
          <t>Fictional Cedar Ridge Storage</t>
        </is>
      </c>
      <c r="C9" s="19" t="inlineStr">
        <is>
          <t>Foundations</t>
        </is>
      </c>
      <c r="D9" s="19" t="inlineStr">
        <is>
          <t>Fictional Bright Beam Concrete Co.</t>
        </is>
      </c>
      <c r="E9" s="19" t="inlineStr">
        <is>
          <t>Contract FC-01</t>
        </is>
      </c>
      <c r="F9" s="19" t="inlineStr">
        <is>
          <t>Original Commitment</t>
        </is>
      </c>
      <c r="G9" s="20" t="n">
        <v>46266</v>
      </c>
      <c r="H9" s="38" t="n">
        <v>540000</v>
      </c>
      <c r="I9" s="19" t="inlineStr">
        <is>
          <t>Fictional Employee Avery Brooks</t>
        </is>
      </c>
      <c r="J9" s="22" t="inlineStr">
        <is>
          <t>Approved</t>
        </is>
      </c>
      <c r="K9" s="20" t="n">
        <v>46306</v>
      </c>
      <c r="L9" s="19" t="inlineStr">
        <is>
          <t>Fictional slab and footing commitment.</t>
        </is>
      </c>
      <c r="M9" s="37">
        <f>IF(OR($A9="",$H9=""),"",IF(AND(OR($F9="Original Commitment",$F9="Change Order"),OR($J9="Approved",$J9="Paid")),$H9,0))</f>
        <v/>
      </c>
      <c r="N9" s="37">
        <f>IF(OR($A9="",$H9=""),"",IF(AND($F9="Payment",$J9="Paid"),$H9,0))</f>
        <v/>
      </c>
      <c r="O9" s="24">
        <f>IF(COUNTA($A9:$L9)=0,"",IF($A9="","Missing entry ID",IF(COUNTIF($A$6:$A$105,$A9)&gt;1,"Duplicate ID",IF(OR($B9="",$C9="",$D9="",$E9="",$F9="",$G9="",$H9="",$I9="",$J9="",$K9=""),"Missing required field",IF($H9=0,"Review zero amount",IF(AND($K9&lt;TODAY(),$J9&lt;&gt;"Paid",$J9&lt;&gt;"Void"),"Past due - review",""))))))</f>
        <v/>
      </c>
    </row>
    <row r="10" ht="30" customHeight="1">
      <c r="A10" s="19" t="inlineStr">
        <is>
          <t>CST-005</t>
        </is>
      </c>
      <c r="B10" s="19" t="inlineStr">
        <is>
          <t>Fictional Cedar Ridge Storage</t>
        </is>
      </c>
      <c r="C10" s="19" t="inlineStr">
        <is>
          <t>Foundations</t>
        </is>
      </c>
      <c r="D10" s="19" t="inlineStr">
        <is>
          <t>Fictional Bright Beam Concrete Co.</t>
        </is>
      </c>
      <c r="E10" s="19" t="inlineStr">
        <is>
          <t>Draw 01</t>
        </is>
      </c>
      <c r="F10" s="19" t="inlineStr">
        <is>
          <t>Payment</t>
        </is>
      </c>
      <c r="G10" s="20" t="n">
        <v>46266</v>
      </c>
      <c r="H10" s="38" t="n">
        <v>160000</v>
      </c>
      <c r="I10" s="19" t="inlineStr">
        <is>
          <t>Fictional Employee Morgan Reed</t>
        </is>
      </c>
      <c r="J10" s="22" t="inlineStr">
        <is>
          <t>Submitted</t>
        </is>
      </c>
      <c r="K10" s="20" t="n">
        <v>46271</v>
      </c>
      <c r="L10" s="19" t="inlineStr">
        <is>
          <t>Fictional payment request awaiting internal review.</t>
        </is>
      </c>
      <c r="M10" s="35">
        <f>IF(OR($A10="",$H10=""),"",IF(AND(OR($F10="Original Commitment",$F10="Change Order"),OR($J10="Approved",$J10="Paid")),$H10,0))</f>
        <v/>
      </c>
      <c r="N10" s="35">
        <f>IF(OR($A10="",$H10=""),"",IF(AND($F10="Payment",$J10="Paid"),$H10,0))</f>
        <v/>
      </c>
      <c r="O10" s="23">
        <f>IF(COUNTA($A10:$L10)=0,"",IF($A10="","Missing entry ID",IF(COUNTIF($A$6:$A$105,$A10)&gt;1,"Duplicate ID",IF(OR($B10="",$C10="",$D10="",$E10="",$F10="",$G10="",$H10="",$I10="",$J10="",$K10=""),"Missing required field",IF($H10=0,"Review zero amount",IF(AND($K10&lt;TODAY(),$J10&lt;&gt;"Paid",$J10&lt;&gt;"Void"),"Past due - review",""))))))</f>
        <v/>
      </c>
    </row>
    <row r="11" ht="30" customHeight="1">
      <c r="A11" s="19" t="inlineStr">
        <is>
          <t>CST-006</t>
        </is>
      </c>
      <c r="B11" s="19" t="inlineStr">
        <is>
          <t>Fictional Cedar Ridge Storage</t>
        </is>
      </c>
      <c r="C11" s="19" t="inlineStr">
        <is>
          <t>Structural Steel</t>
        </is>
      </c>
      <c r="D11" s="19" t="inlineStr">
        <is>
          <t>Fictional Highline Frame Works</t>
        </is>
      </c>
      <c r="E11" s="19" t="inlineStr">
        <is>
          <t>Contract SS-01</t>
        </is>
      </c>
      <c r="F11" s="19" t="inlineStr">
        <is>
          <t>Original Commitment</t>
        </is>
      </c>
      <c r="G11" s="20" t="n">
        <v>46266</v>
      </c>
      <c r="H11" s="38" t="n">
        <v>790000</v>
      </c>
      <c r="I11" s="19" t="inlineStr">
        <is>
          <t>Fictional Employee Morgan Reed</t>
        </is>
      </c>
      <c r="J11" s="22" t="inlineStr">
        <is>
          <t>Approved</t>
        </is>
      </c>
      <c r="K11" s="20" t="n">
        <v>46321</v>
      </c>
      <c r="L11" s="19" t="inlineStr">
        <is>
          <t>Fictional structural framing commitment.</t>
        </is>
      </c>
      <c r="M11" s="37">
        <f>IF(OR($A11="",$H11=""),"",IF(AND(OR($F11="Original Commitment",$F11="Change Order"),OR($J11="Approved",$J11="Paid")),$H11,0))</f>
        <v/>
      </c>
      <c r="N11" s="37">
        <f>IF(OR($A11="",$H11=""),"",IF(AND($F11="Payment",$J11="Paid"),$H11,0))</f>
        <v/>
      </c>
      <c r="O11" s="24">
        <f>IF(COUNTA($A11:$L11)=0,"",IF($A11="","Missing entry ID",IF(COUNTIF($A$6:$A$105,$A11)&gt;1,"Duplicate ID",IF(OR($B11="",$C11="",$D11="",$E11="",$F11="",$G11="",$H11="",$I11="",$J11="",$K11=""),"Missing required field",IF($H11=0,"Review zero amount",IF(AND($K11&lt;TODAY(),$J11&lt;&gt;"Paid",$J11&lt;&gt;"Void"),"Past due - review",""))))))</f>
        <v/>
      </c>
    </row>
    <row r="12" ht="30" customHeight="1">
      <c r="A12" s="19" t="inlineStr">
        <is>
          <t>CST-007</t>
        </is>
      </c>
      <c r="B12" s="19" t="inlineStr">
        <is>
          <t>Fictional Bluebird Avenue Storage</t>
        </is>
      </c>
      <c r="C12" s="19" t="inlineStr">
        <is>
          <t>Building Envelope</t>
        </is>
      </c>
      <c r="D12" s="19" t="inlineStr">
        <is>
          <t>Fictional Harbor Shield Exteriors</t>
        </is>
      </c>
      <c r="E12" s="19" t="inlineStr">
        <is>
          <t>Contract BE-01</t>
        </is>
      </c>
      <c r="F12" s="19" t="inlineStr">
        <is>
          <t>Original Commitment</t>
        </is>
      </c>
      <c r="G12" s="20" t="n">
        <v>46266</v>
      </c>
      <c r="H12" s="38" t="n">
        <v>710000</v>
      </c>
      <c r="I12" s="19" t="inlineStr">
        <is>
          <t>Fictional Employee Morgan Reed</t>
        </is>
      </c>
      <c r="J12" s="22" t="inlineStr">
        <is>
          <t>Approved</t>
        </is>
      </c>
      <c r="K12" s="20" t="n">
        <v>46301</v>
      </c>
      <c r="L12" s="19" t="inlineStr">
        <is>
          <t>Fictional roofing and wall system commitment.</t>
        </is>
      </c>
      <c r="M12" s="35">
        <f>IF(OR($A12="",$H12=""),"",IF(AND(OR($F12="Original Commitment",$F12="Change Order"),OR($J12="Approved",$J12="Paid")),$H12,0))</f>
        <v/>
      </c>
      <c r="N12" s="35">
        <f>IF(OR($A12="",$H12=""),"",IF(AND($F12="Payment",$J12="Paid"),$H12,0))</f>
        <v/>
      </c>
      <c r="O12" s="23">
        <f>IF(COUNTA($A12:$L12)=0,"",IF($A12="","Missing entry ID",IF(COUNTIF($A$6:$A$105,$A12)&gt;1,"Duplicate ID",IF(OR($B12="",$C12="",$D12="",$E12="",$F12="",$G12="",$H12="",$I12="",$J12="",$K12=""),"Missing required field",IF($H12=0,"Review zero amount",IF(AND($K12&lt;TODAY(),$J12&lt;&gt;"Paid",$J12&lt;&gt;"Void"),"Past due - review",""))))))</f>
        <v/>
      </c>
    </row>
    <row r="13" ht="30" customHeight="1">
      <c r="A13" s="19" t="inlineStr">
        <is>
          <t>CST-008</t>
        </is>
      </c>
      <c r="B13" s="19" t="inlineStr">
        <is>
          <t>Fictional Bluebird Avenue Storage</t>
        </is>
      </c>
      <c r="C13" s="19" t="inlineStr">
        <is>
          <t>Building Envelope</t>
        </is>
      </c>
      <c r="D13" s="19" t="inlineStr">
        <is>
          <t>Fictional Harbor Shield Exteriors</t>
        </is>
      </c>
      <c r="E13" s="19" t="inlineStr">
        <is>
          <t>Draw 01</t>
        </is>
      </c>
      <c r="F13" s="19" t="inlineStr">
        <is>
          <t>Payment</t>
        </is>
      </c>
      <c r="G13" s="20" t="n">
        <v>46235</v>
      </c>
      <c r="H13" s="38" t="n">
        <v>210000</v>
      </c>
      <c r="I13" s="19" t="inlineStr">
        <is>
          <t>Fictional Employee Morgan Reed</t>
        </is>
      </c>
      <c r="J13" s="22" t="inlineStr">
        <is>
          <t>Paid</t>
        </is>
      </c>
      <c r="K13" s="20" t="n">
        <v>46266</v>
      </c>
      <c r="L13" s="19" t="inlineStr">
        <is>
          <t>Fictional paid exterior materials draw.</t>
        </is>
      </c>
      <c r="M13" s="37">
        <f>IF(OR($A13="",$H13=""),"",IF(AND(OR($F13="Original Commitment",$F13="Change Order"),OR($J13="Approved",$J13="Paid")),$H13,0))</f>
        <v/>
      </c>
      <c r="N13" s="37">
        <f>IF(OR($A13="",$H13=""),"",IF(AND($F13="Payment",$J13="Paid"),$H13,0))</f>
        <v/>
      </c>
      <c r="O13" s="24">
        <f>IF(COUNTA($A13:$L13)=0,"",IF($A13="","Missing entry ID",IF(COUNTIF($A$6:$A$105,$A13)&gt;1,"Duplicate ID",IF(OR($B13="",$C13="",$D13="",$E13="",$F13="",$G13="",$H13="",$I13="",$J13="",$K13=""),"Missing required field",IF($H13=0,"Review zero amount",IF(AND($K13&lt;TODAY(),$J13&lt;&gt;"Paid",$J13&lt;&gt;"Void"),"Past due - review",""))))))</f>
        <v/>
      </c>
    </row>
    <row r="14" ht="30" customHeight="1">
      <c r="A14" s="19" t="inlineStr">
        <is>
          <t>CST-009</t>
        </is>
      </c>
      <c r="B14" s="19" t="inlineStr">
        <is>
          <t>Fictional Bluebird Avenue Storage</t>
        </is>
      </c>
      <c r="C14" s="19" t="inlineStr">
        <is>
          <t>Climate Systems</t>
        </is>
      </c>
      <c r="D14" s="19" t="inlineStr">
        <is>
          <t>Fictional CoolCurrent Mechanical</t>
        </is>
      </c>
      <c r="E14" s="19" t="inlineStr">
        <is>
          <t>CO-02</t>
        </is>
      </c>
      <c r="F14" s="19" t="inlineStr">
        <is>
          <t>Change Order</t>
        </is>
      </c>
      <c r="G14" s="20" t="n">
        <v>46266</v>
      </c>
      <c r="H14" s="38" t="n">
        <v>35000</v>
      </c>
      <c r="I14" s="19" t="inlineStr">
        <is>
          <t>Fictional Employee Jordan Lee</t>
        </is>
      </c>
      <c r="J14" s="22" t="inlineStr">
        <is>
          <t>Draft</t>
        </is>
      </c>
      <c r="K14" s="20" t="n">
        <v>46311</v>
      </c>
      <c r="L14" s="19" t="inlineStr">
        <is>
          <t>Fictional draft equipment revision.</t>
        </is>
      </c>
      <c r="M14" s="35">
        <f>IF(OR($A14="",$H14=""),"",IF(AND(OR($F14="Original Commitment",$F14="Change Order"),OR($J14="Approved",$J14="Paid")),$H14,0))</f>
        <v/>
      </c>
      <c r="N14" s="35">
        <f>IF(OR($A14="",$H14=""),"",IF(AND($F14="Payment",$J14="Paid"),$H14,0))</f>
        <v/>
      </c>
      <c r="O14" s="23">
        <f>IF(COUNTA($A14:$L14)=0,"",IF($A14="","Missing entry ID",IF(COUNTIF($A$6:$A$105,$A14)&gt;1,"Duplicate ID",IF(OR($B14="",$C14="",$D14="",$E14="",$F14="",$G14="",$H14="",$I14="",$J14="",$K14=""),"Missing required field",IF($H14=0,"Review zero amount",IF(AND($K14&lt;TODAY(),$J14&lt;&gt;"Paid",$J14&lt;&gt;"Void"),"Past due - review",""))))))</f>
        <v/>
      </c>
    </row>
    <row r="15" ht="30" customHeight="1">
      <c r="A15" s="19" t="inlineStr">
        <is>
          <t>CST-010</t>
        </is>
      </c>
      <c r="B15" s="19" t="inlineStr">
        <is>
          <t>Fictional Summit Box Storage</t>
        </is>
      </c>
      <c r="C15" s="19" t="inlineStr">
        <is>
          <t>Site Work</t>
        </is>
      </c>
      <c r="D15" s="19" t="inlineStr">
        <is>
          <t>Fictional Granite Path Civil LLC</t>
        </is>
      </c>
      <c r="E15" s="19" t="inlineStr">
        <is>
          <t>Contract GC-02</t>
        </is>
      </c>
      <c r="F15" s="19" t="inlineStr">
        <is>
          <t>Original Commitment</t>
        </is>
      </c>
      <c r="G15" s="20" t="n">
        <v>46266</v>
      </c>
      <c r="H15" s="38" t="n">
        <v>405000</v>
      </c>
      <c r="I15" s="19" t="inlineStr">
        <is>
          <t>Fictional Employee Avery Brooks</t>
        </is>
      </c>
      <c r="J15" s="22" t="inlineStr">
        <is>
          <t>Approved</t>
        </is>
      </c>
      <c r="K15" s="20" t="n">
        <v>46294</v>
      </c>
      <c r="L15" s="19" t="inlineStr">
        <is>
          <t>Fictional site package submitted above the entered budget.</t>
        </is>
      </c>
      <c r="M15" s="37">
        <f>IF(OR($A15="",$H15=""),"",IF(AND(OR($F15="Original Commitment",$F15="Change Order"),OR($J15="Approved",$J15="Paid")),$H15,0))</f>
        <v/>
      </c>
      <c r="N15" s="37">
        <f>IF(OR($A15="",$H15=""),"",IF(AND($F15="Payment",$J15="Paid"),$H15,0))</f>
        <v/>
      </c>
      <c r="O15" s="24">
        <f>IF(COUNTA($A15:$L15)=0,"",IF($A15="","Missing entry ID",IF(COUNTIF($A$6:$A$105,$A15)&gt;1,"Duplicate ID",IF(OR($B15="",$C15="",$D15="",$E15="",$F15="",$G15="",$H15="",$I15="",$J15="",$K15=""),"Missing required field",IF($H15=0,"Review zero amount",IF(AND($K15&lt;TODAY(),$J15&lt;&gt;"Paid",$J15&lt;&gt;"Void"),"Past due - review",""))))))</f>
        <v/>
      </c>
    </row>
    <row r="16" ht="21" customHeight="1">
      <c r="A16" s="19" t="n"/>
      <c r="B16" s="19" t="n"/>
      <c r="C16" s="19" t="n"/>
      <c r="D16" s="19" t="n"/>
      <c r="E16" s="19" t="n"/>
      <c r="F16" s="19" t="n"/>
      <c r="G16" s="20" t="n"/>
      <c r="H16" s="38" t="n"/>
      <c r="I16" s="19" t="n"/>
      <c r="J16" s="22" t="n"/>
      <c r="K16" s="20" t="n"/>
      <c r="L16" s="19" t="n"/>
      <c r="M16" s="35">
        <f>IF(OR($A16="",$H16=""),"",IF(AND(OR($F16="Original Commitment",$F16="Change Order"),OR($J16="Approved",$J16="Paid")),$H16,0))</f>
        <v/>
      </c>
      <c r="N16" s="35">
        <f>IF(OR($A16="",$H16=""),"",IF(AND($F16="Payment",$J16="Paid"),$H16,0))</f>
        <v/>
      </c>
      <c r="O16" s="23">
        <f>IF(COUNTA($A16:$L16)=0,"",IF($A16="","Missing entry ID",IF(COUNTIF($A$6:$A$105,$A16)&gt;1,"Duplicate ID",IF(OR($B16="",$C16="",$D16="",$E16="",$F16="",$G16="",$H16="",$I16="",$J16="",$K16=""),"Missing required field",IF($H16=0,"Review zero amount",IF(AND($K16&lt;TODAY(),$J16&lt;&gt;"Paid",$J16&lt;&gt;"Void"),"Past due - review",""))))))</f>
        <v/>
      </c>
    </row>
    <row r="17" ht="21" customHeight="1">
      <c r="A17" s="19" t="n"/>
      <c r="B17" s="19" t="n"/>
      <c r="C17" s="19" t="n"/>
      <c r="D17" s="19" t="n"/>
      <c r="E17" s="19" t="n"/>
      <c r="F17" s="19" t="n"/>
      <c r="G17" s="20" t="n"/>
      <c r="H17" s="38" t="n"/>
      <c r="I17" s="19" t="n"/>
      <c r="J17" s="22" t="n"/>
      <c r="K17" s="20" t="n"/>
      <c r="L17" s="19" t="n"/>
      <c r="M17" s="37">
        <f>IF(OR($A17="",$H17=""),"",IF(AND(OR($F17="Original Commitment",$F17="Change Order"),OR($J17="Approved",$J17="Paid")),$H17,0))</f>
        <v/>
      </c>
      <c r="N17" s="37">
        <f>IF(OR($A17="",$H17=""),"",IF(AND($F17="Payment",$J17="Paid"),$H17,0))</f>
        <v/>
      </c>
      <c r="O17" s="24">
        <f>IF(COUNTA($A17:$L17)=0,"",IF($A17="","Missing entry ID",IF(COUNTIF($A$6:$A$105,$A17)&gt;1,"Duplicate ID",IF(OR($B17="",$C17="",$D17="",$E17="",$F17="",$G17="",$H17="",$I17="",$J17="",$K17=""),"Missing required field",IF($H17=0,"Review zero amount",IF(AND($K17&lt;TODAY(),$J17&lt;&gt;"Paid",$J17&lt;&gt;"Void"),"Past due - review",""))))))</f>
        <v/>
      </c>
    </row>
    <row r="18" ht="21" customHeight="1">
      <c r="A18" s="19" t="n"/>
      <c r="B18" s="19" t="n"/>
      <c r="C18" s="19" t="n"/>
      <c r="D18" s="19" t="n"/>
      <c r="E18" s="19" t="n"/>
      <c r="F18" s="19" t="n"/>
      <c r="G18" s="20" t="n"/>
      <c r="H18" s="38" t="n"/>
      <c r="I18" s="19" t="n"/>
      <c r="J18" s="22" t="n"/>
      <c r="K18" s="20" t="n"/>
      <c r="L18" s="19" t="n"/>
      <c r="M18" s="35">
        <f>IF(OR($A18="",$H18=""),"",IF(AND(OR($F18="Original Commitment",$F18="Change Order"),OR($J18="Approved",$J18="Paid")),$H18,0))</f>
        <v/>
      </c>
      <c r="N18" s="35">
        <f>IF(OR($A18="",$H18=""),"",IF(AND($F18="Payment",$J18="Paid"),$H18,0))</f>
        <v/>
      </c>
      <c r="O18" s="23">
        <f>IF(COUNTA($A18:$L18)=0,"",IF($A18="","Missing entry ID",IF(COUNTIF($A$6:$A$105,$A18)&gt;1,"Duplicate ID",IF(OR($B18="",$C18="",$D18="",$E18="",$F18="",$G18="",$H18="",$I18="",$J18="",$K18=""),"Missing required field",IF($H18=0,"Review zero amount",IF(AND($K18&lt;TODAY(),$J18&lt;&gt;"Paid",$J18&lt;&gt;"Void"),"Past due - review",""))))))</f>
        <v/>
      </c>
    </row>
    <row r="19" ht="21" customHeight="1">
      <c r="A19" s="19" t="n"/>
      <c r="B19" s="19" t="n"/>
      <c r="C19" s="19" t="n"/>
      <c r="D19" s="19" t="n"/>
      <c r="E19" s="19" t="n"/>
      <c r="F19" s="19" t="n"/>
      <c r="G19" s="20" t="n"/>
      <c r="H19" s="38" t="n"/>
      <c r="I19" s="19" t="n"/>
      <c r="J19" s="22" t="n"/>
      <c r="K19" s="20" t="n"/>
      <c r="L19" s="19" t="n"/>
      <c r="M19" s="37">
        <f>IF(OR($A19="",$H19=""),"",IF(AND(OR($F19="Original Commitment",$F19="Change Order"),OR($J19="Approved",$J19="Paid")),$H19,0))</f>
        <v/>
      </c>
      <c r="N19" s="37">
        <f>IF(OR($A19="",$H19=""),"",IF(AND($F19="Payment",$J19="Paid"),$H19,0))</f>
        <v/>
      </c>
      <c r="O19" s="24">
        <f>IF(COUNTA($A19:$L19)=0,"",IF($A19="","Missing entry ID",IF(COUNTIF($A$6:$A$105,$A19)&gt;1,"Duplicate ID",IF(OR($B19="",$C19="",$D19="",$E19="",$F19="",$G19="",$H19="",$I19="",$J19="",$K19=""),"Missing required field",IF($H19=0,"Review zero amount",IF(AND($K19&lt;TODAY(),$J19&lt;&gt;"Paid",$J19&lt;&gt;"Void"),"Past due - review",""))))))</f>
        <v/>
      </c>
    </row>
    <row r="20" ht="21" customHeight="1">
      <c r="A20" s="19" t="n"/>
      <c r="B20" s="19" t="n"/>
      <c r="C20" s="19" t="n"/>
      <c r="D20" s="19" t="n"/>
      <c r="E20" s="19" t="n"/>
      <c r="F20" s="19" t="n"/>
      <c r="G20" s="20" t="n"/>
      <c r="H20" s="38" t="n"/>
      <c r="I20" s="19" t="n"/>
      <c r="J20" s="22" t="n"/>
      <c r="K20" s="20" t="n"/>
      <c r="L20" s="19" t="n"/>
      <c r="M20" s="35">
        <f>IF(OR($A20="",$H20=""),"",IF(AND(OR($F20="Original Commitment",$F20="Change Order"),OR($J20="Approved",$J20="Paid")),$H20,0))</f>
        <v/>
      </c>
      <c r="N20" s="35">
        <f>IF(OR($A20="",$H20=""),"",IF(AND($F20="Payment",$J20="Paid"),$H20,0))</f>
        <v/>
      </c>
      <c r="O20" s="23">
        <f>IF(COUNTA($A20:$L20)=0,"",IF($A20="","Missing entry ID",IF(COUNTIF($A$6:$A$105,$A20)&gt;1,"Duplicate ID",IF(OR($B20="",$C20="",$D20="",$E20="",$F20="",$G20="",$H20="",$I20="",$J20="",$K20=""),"Missing required field",IF($H20=0,"Review zero amount",IF(AND($K20&lt;TODAY(),$J20&lt;&gt;"Paid",$J20&lt;&gt;"Void"),"Past due - review",""))))))</f>
        <v/>
      </c>
    </row>
    <row r="21" ht="21" customHeight="1">
      <c r="A21" s="19" t="n"/>
      <c r="B21" s="19" t="n"/>
      <c r="C21" s="19" t="n"/>
      <c r="D21" s="19" t="n"/>
      <c r="E21" s="19" t="n"/>
      <c r="F21" s="19" t="n"/>
      <c r="G21" s="20" t="n"/>
      <c r="H21" s="38" t="n"/>
      <c r="I21" s="19" t="n"/>
      <c r="J21" s="22" t="n"/>
      <c r="K21" s="20" t="n"/>
      <c r="L21" s="19" t="n"/>
      <c r="M21" s="37">
        <f>IF(OR($A21="",$H21=""),"",IF(AND(OR($F21="Original Commitment",$F21="Change Order"),OR($J21="Approved",$J21="Paid")),$H21,0))</f>
        <v/>
      </c>
      <c r="N21" s="37">
        <f>IF(OR($A21="",$H21=""),"",IF(AND($F21="Payment",$J21="Paid"),$H21,0))</f>
        <v/>
      </c>
      <c r="O21" s="24">
        <f>IF(COUNTA($A21:$L21)=0,"",IF($A21="","Missing entry ID",IF(COUNTIF($A$6:$A$105,$A21)&gt;1,"Duplicate ID",IF(OR($B21="",$C21="",$D21="",$E21="",$F21="",$G21="",$H21="",$I21="",$J21="",$K21=""),"Missing required field",IF($H21=0,"Review zero amount",IF(AND($K21&lt;TODAY(),$J21&lt;&gt;"Paid",$J21&lt;&gt;"Void"),"Past due - review",""))))))</f>
        <v/>
      </c>
    </row>
    <row r="22" ht="21" customHeight="1">
      <c r="A22" s="19" t="n"/>
      <c r="B22" s="19" t="n"/>
      <c r="C22" s="19" t="n"/>
      <c r="D22" s="19" t="n"/>
      <c r="E22" s="19" t="n"/>
      <c r="F22" s="19" t="n"/>
      <c r="G22" s="20" t="n"/>
      <c r="H22" s="38" t="n"/>
      <c r="I22" s="19" t="n"/>
      <c r="J22" s="22" t="n"/>
      <c r="K22" s="20" t="n"/>
      <c r="L22" s="19" t="n"/>
      <c r="M22" s="35">
        <f>IF(OR($A22="",$H22=""),"",IF(AND(OR($F22="Original Commitment",$F22="Change Order"),OR($J22="Approved",$J22="Paid")),$H22,0))</f>
        <v/>
      </c>
      <c r="N22" s="35">
        <f>IF(OR($A22="",$H22=""),"",IF(AND($F22="Payment",$J22="Paid"),$H22,0))</f>
        <v/>
      </c>
      <c r="O22" s="23">
        <f>IF(COUNTA($A22:$L22)=0,"",IF($A22="","Missing entry ID",IF(COUNTIF($A$6:$A$105,$A22)&gt;1,"Duplicate ID",IF(OR($B22="",$C22="",$D22="",$E22="",$F22="",$G22="",$H22="",$I22="",$J22="",$K22=""),"Missing required field",IF($H22=0,"Review zero amount",IF(AND($K22&lt;TODAY(),$J22&lt;&gt;"Paid",$J22&lt;&gt;"Void"),"Past due - review",""))))))</f>
        <v/>
      </c>
    </row>
    <row r="23" ht="21" customHeight="1">
      <c r="A23" s="19" t="n"/>
      <c r="B23" s="19" t="n"/>
      <c r="C23" s="19" t="n"/>
      <c r="D23" s="19" t="n"/>
      <c r="E23" s="19" t="n"/>
      <c r="F23" s="19" t="n"/>
      <c r="G23" s="20" t="n"/>
      <c r="H23" s="38" t="n"/>
      <c r="I23" s="19" t="n"/>
      <c r="J23" s="22" t="n"/>
      <c r="K23" s="20" t="n"/>
      <c r="L23" s="19" t="n"/>
      <c r="M23" s="37">
        <f>IF(OR($A23="",$H23=""),"",IF(AND(OR($F23="Original Commitment",$F23="Change Order"),OR($J23="Approved",$J23="Paid")),$H23,0))</f>
        <v/>
      </c>
      <c r="N23" s="37">
        <f>IF(OR($A23="",$H23=""),"",IF(AND($F23="Payment",$J23="Paid"),$H23,0))</f>
        <v/>
      </c>
      <c r="O23" s="24">
        <f>IF(COUNTA($A23:$L23)=0,"",IF($A23="","Missing entry ID",IF(COUNTIF($A$6:$A$105,$A23)&gt;1,"Duplicate ID",IF(OR($B23="",$C23="",$D23="",$E23="",$F23="",$G23="",$H23="",$I23="",$J23="",$K23=""),"Missing required field",IF($H23=0,"Review zero amount",IF(AND($K23&lt;TODAY(),$J23&lt;&gt;"Paid",$J23&lt;&gt;"Void"),"Past due - review",""))))))</f>
        <v/>
      </c>
    </row>
    <row r="24" ht="21" customHeight="1">
      <c r="A24" s="19" t="n"/>
      <c r="B24" s="19" t="n"/>
      <c r="C24" s="19" t="n"/>
      <c r="D24" s="19" t="n"/>
      <c r="E24" s="19" t="n"/>
      <c r="F24" s="19" t="n"/>
      <c r="G24" s="20" t="n"/>
      <c r="H24" s="38" t="n"/>
      <c r="I24" s="19" t="n"/>
      <c r="J24" s="22" t="n"/>
      <c r="K24" s="20" t="n"/>
      <c r="L24" s="19" t="n"/>
      <c r="M24" s="35">
        <f>IF(OR($A24="",$H24=""),"",IF(AND(OR($F24="Original Commitment",$F24="Change Order"),OR($J24="Approved",$J24="Paid")),$H24,0))</f>
        <v/>
      </c>
      <c r="N24" s="35">
        <f>IF(OR($A24="",$H24=""),"",IF(AND($F24="Payment",$J24="Paid"),$H24,0))</f>
        <v/>
      </c>
      <c r="O24" s="23">
        <f>IF(COUNTA($A24:$L24)=0,"",IF($A24="","Missing entry ID",IF(COUNTIF($A$6:$A$105,$A24)&gt;1,"Duplicate ID",IF(OR($B24="",$C24="",$D24="",$E24="",$F24="",$G24="",$H24="",$I24="",$J24="",$K24=""),"Missing required field",IF($H24=0,"Review zero amount",IF(AND($K24&lt;TODAY(),$J24&lt;&gt;"Paid",$J24&lt;&gt;"Void"),"Past due - review",""))))))</f>
        <v/>
      </c>
    </row>
    <row r="25" ht="21" customHeight="1">
      <c r="A25" s="19" t="n"/>
      <c r="B25" s="19" t="n"/>
      <c r="C25" s="19" t="n"/>
      <c r="D25" s="19" t="n"/>
      <c r="E25" s="19" t="n"/>
      <c r="F25" s="19" t="n"/>
      <c r="G25" s="20" t="n"/>
      <c r="H25" s="38" t="n"/>
      <c r="I25" s="19" t="n"/>
      <c r="J25" s="22" t="n"/>
      <c r="K25" s="20" t="n"/>
      <c r="L25" s="19" t="n"/>
      <c r="M25" s="37">
        <f>IF(OR($A25="",$H25=""),"",IF(AND(OR($F25="Original Commitment",$F25="Change Order"),OR($J25="Approved",$J25="Paid")),$H25,0))</f>
        <v/>
      </c>
      <c r="N25" s="37">
        <f>IF(OR($A25="",$H25=""),"",IF(AND($F25="Payment",$J25="Paid"),$H25,0))</f>
        <v/>
      </c>
      <c r="O25" s="24">
        <f>IF(COUNTA($A25:$L25)=0,"",IF($A25="","Missing entry ID",IF(COUNTIF($A$6:$A$105,$A25)&gt;1,"Duplicate ID",IF(OR($B25="",$C25="",$D25="",$E25="",$F25="",$G25="",$H25="",$I25="",$J25="",$K25=""),"Missing required field",IF($H25=0,"Review zero amount",IF(AND($K25&lt;TODAY(),$J25&lt;&gt;"Paid",$J25&lt;&gt;"Void"),"Past due - review",""))))))</f>
        <v/>
      </c>
    </row>
    <row r="26" ht="21" customHeight="1">
      <c r="A26" s="19" t="n"/>
      <c r="B26" s="19" t="n"/>
      <c r="C26" s="19" t="n"/>
      <c r="D26" s="19" t="n"/>
      <c r="E26" s="19" t="n"/>
      <c r="F26" s="19" t="n"/>
      <c r="G26" s="20" t="n"/>
      <c r="H26" s="38" t="n"/>
      <c r="I26" s="19" t="n"/>
      <c r="J26" s="22" t="n"/>
      <c r="K26" s="20" t="n"/>
      <c r="L26" s="19" t="n"/>
      <c r="M26" s="35">
        <f>IF(OR($A26="",$H26=""),"",IF(AND(OR($F26="Original Commitment",$F26="Change Order"),OR($J26="Approved",$J26="Paid")),$H26,0))</f>
        <v/>
      </c>
      <c r="N26" s="35">
        <f>IF(OR($A26="",$H26=""),"",IF(AND($F26="Payment",$J26="Paid"),$H26,0))</f>
        <v/>
      </c>
      <c r="O26" s="23">
        <f>IF(COUNTA($A26:$L26)=0,"",IF($A26="","Missing entry ID",IF(COUNTIF($A$6:$A$105,$A26)&gt;1,"Duplicate ID",IF(OR($B26="",$C26="",$D26="",$E26="",$F26="",$G26="",$H26="",$I26="",$J26="",$K26=""),"Missing required field",IF($H26=0,"Review zero amount",IF(AND($K26&lt;TODAY(),$J26&lt;&gt;"Paid",$J26&lt;&gt;"Void"),"Past due - review",""))))))</f>
        <v/>
      </c>
    </row>
    <row r="27" ht="21" customHeight="1">
      <c r="A27" s="19" t="n"/>
      <c r="B27" s="19" t="n"/>
      <c r="C27" s="19" t="n"/>
      <c r="D27" s="19" t="n"/>
      <c r="E27" s="19" t="n"/>
      <c r="F27" s="19" t="n"/>
      <c r="G27" s="20" t="n"/>
      <c r="H27" s="38" t="n"/>
      <c r="I27" s="19" t="n"/>
      <c r="J27" s="22" t="n"/>
      <c r="K27" s="20" t="n"/>
      <c r="L27" s="19" t="n"/>
      <c r="M27" s="37">
        <f>IF(OR($A27="",$H27=""),"",IF(AND(OR($F27="Original Commitment",$F27="Change Order"),OR($J27="Approved",$J27="Paid")),$H27,0))</f>
        <v/>
      </c>
      <c r="N27" s="37">
        <f>IF(OR($A27="",$H27=""),"",IF(AND($F27="Payment",$J27="Paid"),$H27,0))</f>
        <v/>
      </c>
      <c r="O27" s="24">
        <f>IF(COUNTA($A27:$L27)=0,"",IF($A27="","Missing entry ID",IF(COUNTIF($A$6:$A$105,$A27)&gt;1,"Duplicate ID",IF(OR($B27="",$C27="",$D27="",$E27="",$F27="",$G27="",$H27="",$I27="",$J27="",$K27=""),"Missing required field",IF($H27=0,"Review zero amount",IF(AND($K27&lt;TODAY(),$J27&lt;&gt;"Paid",$J27&lt;&gt;"Void"),"Past due - review",""))))))</f>
        <v/>
      </c>
    </row>
    <row r="28" ht="21" customHeight="1">
      <c r="A28" s="19" t="n"/>
      <c r="B28" s="19" t="n"/>
      <c r="C28" s="19" t="n"/>
      <c r="D28" s="19" t="n"/>
      <c r="E28" s="19" t="n"/>
      <c r="F28" s="19" t="n"/>
      <c r="G28" s="20" t="n"/>
      <c r="H28" s="38" t="n"/>
      <c r="I28" s="19" t="n"/>
      <c r="J28" s="22" t="n"/>
      <c r="K28" s="20" t="n"/>
      <c r="L28" s="19" t="n"/>
      <c r="M28" s="35">
        <f>IF(OR($A28="",$H28=""),"",IF(AND(OR($F28="Original Commitment",$F28="Change Order"),OR($J28="Approved",$J28="Paid")),$H28,0))</f>
        <v/>
      </c>
      <c r="N28" s="35">
        <f>IF(OR($A28="",$H28=""),"",IF(AND($F28="Payment",$J28="Paid"),$H28,0))</f>
        <v/>
      </c>
      <c r="O28" s="23">
        <f>IF(COUNTA($A28:$L28)=0,"",IF($A28="","Missing entry ID",IF(COUNTIF($A$6:$A$105,$A28)&gt;1,"Duplicate ID",IF(OR($B28="",$C28="",$D28="",$E28="",$F28="",$G28="",$H28="",$I28="",$J28="",$K28=""),"Missing required field",IF($H28=0,"Review zero amount",IF(AND($K28&lt;TODAY(),$J28&lt;&gt;"Paid",$J28&lt;&gt;"Void"),"Past due - review",""))))))</f>
        <v/>
      </c>
    </row>
    <row r="29" ht="21" customHeight="1">
      <c r="A29" s="19" t="n"/>
      <c r="B29" s="19" t="n"/>
      <c r="C29" s="19" t="n"/>
      <c r="D29" s="19" t="n"/>
      <c r="E29" s="19" t="n"/>
      <c r="F29" s="19" t="n"/>
      <c r="G29" s="20" t="n"/>
      <c r="H29" s="38" t="n"/>
      <c r="I29" s="19" t="n"/>
      <c r="J29" s="22" t="n"/>
      <c r="K29" s="20" t="n"/>
      <c r="L29" s="19" t="n"/>
      <c r="M29" s="37">
        <f>IF(OR($A29="",$H29=""),"",IF(AND(OR($F29="Original Commitment",$F29="Change Order"),OR($J29="Approved",$J29="Paid")),$H29,0))</f>
        <v/>
      </c>
      <c r="N29" s="37">
        <f>IF(OR($A29="",$H29=""),"",IF(AND($F29="Payment",$J29="Paid"),$H29,0))</f>
        <v/>
      </c>
      <c r="O29" s="24">
        <f>IF(COUNTA($A29:$L29)=0,"",IF($A29="","Missing entry ID",IF(COUNTIF($A$6:$A$105,$A29)&gt;1,"Duplicate ID",IF(OR($B29="",$C29="",$D29="",$E29="",$F29="",$G29="",$H29="",$I29="",$J29="",$K29=""),"Missing required field",IF($H29=0,"Review zero amount",IF(AND($K29&lt;TODAY(),$J29&lt;&gt;"Paid",$J29&lt;&gt;"Void"),"Past due - review",""))))))</f>
        <v/>
      </c>
    </row>
    <row r="30" ht="21" customHeight="1">
      <c r="A30" s="19" t="n"/>
      <c r="B30" s="19" t="n"/>
      <c r="C30" s="19" t="n"/>
      <c r="D30" s="19" t="n"/>
      <c r="E30" s="19" t="n"/>
      <c r="F30" s="19" t="n"/>
      <c r="G30" s="20" t="n"/>
      <c r="H30" s="38" t="n"/>
      <c r="I30" s="19" t="n"/>
      <c r="J30" s="22" t="n"/>
      <c r="K30" s="20" t="n"/>
      <c r="L30" s="19" t="n"/>
      <c r="M30" s="35">
        <f>IF(OR($A30="",$H30=""),"",IF(AND(OR($F30="Original Commitment",$F30="Change Order"),OR($J30="Approved",$J30="Paid")),$H30,0))</f>
        <v/>
      </c>
      <c r="N30" s="35">
        <f>IF(OR($A30="",$H30=""),"",IF(AND($F30="Payment",$J30="Paid"),$H30,0))</f>
        <v/>
      </c>
      <c r="O30" s="23">
        <f>IF(COUNTA($A30:$L30)=0,"",IF($A30="","Missing entry ID",IF(COUNTIF($A$6:$A$105,$A30)&gt;1,"Duplicate ID",IF(OR($B30="",$C30="",$D30="",$E30="",$F30="",$G30="",$H30="",$I30="",$J30="",$K30=""),"Missing required field",IF($H30=0,"Review zero amount",IF(AND($K30&lt;TODAY(),$J30&lt;&gt;"Paid",$J30&lt;&gt;"Void"),"Past due - review",""))))))</f>
        <v/>
      </c>
    </row>
    <row r="31" ht="21" customHeight="1">
      <c r="A31" s="19" t="n"/>
      <c r="B31" s="19" t="n"/>
      <c r="C31" s="19" t="n"/>
      <c r="D31" s="19" t="n"/>
      <c r="E31" s="19" t="n"/>
      <c r="F31" s="19" t="n"/>
      <c r="G31" s="20" t="n"/>
      <c r="H31" s="38" t="n"/>
      <c r="I31" s="19" t="n"/>
      <c r="J31" s="22" t="n"/>
      <c r="K31" s="20" t="n"/>
      <c r="L31" s="19" t="n"/>
      <c r="M31" s="37">
        <f>IF(OR($A31="",$H31=""),"",IF(AND(OR($F31="Original Commitment",$F31="Change Order"),OR($J31="Approved",$J31="Paid")),$H31,0))</f>
        <v/>
      </c>
      <c r="N31" s="37">
        <f>IF(OR($A31="",$H31=""),"",IF(AND($F31="Payment",$J31="Paid"),$H31,0))</f>
        <v/>
      </c>
      <c r="O31" s="24">
        <f>IF(COUNTA($A31:$L31)=0,"",IF($A31="","Missing entry ID",IF(COUNTIF($A$6:$A$105,$A31)&gt;1,"Duplicate ID",IF(OR($B31="",$C31="",$D31="",$E31="",$F31="",$G31="",$H31="",$I31="",$J31="",$K31=""),"Missing required field",IF($H31=0,"Review zero amount",IF(AND($K31&lt;TODAY(),$J31&lt;&gt;"Paid",$J31&lt;&gt;"Void"),"Past due - review",""))))))</f>
        <v/>
      </c>
    </row>
    <row r="32" ht="21" customHeight="1">
      <c r="A32" s="19" t="n"/>
      <c r="B32" s="19" t="n"/>
      <c r="C32" s="19" t="n"/>
      <c r="D32" s="19" t="n"/>
      <c r="E32" s="19" t="n"/>
      <c r="F32" s="19" t="n"/>
      <c r="G32" s="20" t="n"/>
      <c r="H32" s="38" t="n"/>
      <c r="I32" s="19" t="n"/>
      <c r="J32" s="22" t="n"/>
      <c r="K32" s="20" t="n"/>
      <c r="L32" s="19" t="n"/>
      <c r="M32" s="35">
        <f>IF(OR($A32="",$H32=""),"",IF(AND(OR($F32="Original Commitment",$F32="Change Order"),OR($J32="Approved",$J32="Paid")),$H32,0))</f>
        <v/>
      </c>
      <c r="N32" s="35">
        <f>IF(OR($A32="",$H32=""),"",IF(AND($F32="Payment",$J32="Paid"),$H32,0))</f>
        <v/>
      </c>
      <c r="O32" s="23">
        <f>IF(COUNTA($A32:$L32)=0,"",IF($A32="","Missing entry ID",IF(COUNTIF($A$6:$A$105,$A32)&gt;1,"Duplicate ID",IF(OR($B32="",$C32="",$D32="",$E32="",$F32="",$G32="",$H32="",$I32="",$J32="",$K32=""),"Missing required field",IF($H32=0,"Review zero amount",IF(AND($K32&lt;TODAY(),$J32&lt;&gt;"Paid",$J32&lt;&gt;"Void"),"Past due - review",""))))))</f>
        <v/>
      </c>
    </row>
    <row r="33" ht="21" customHeight="1">
      <c r="A33" s="19" t="n"/>
      <c r="B33" s="19" t="n"/>
      <c r="C33" s="19" t="n"/>
      <c r="D33" s="19" t="n"/>
      <c r="E33" s="19" t="n"/>
      <c r="F33" s="19" t="n"/>
      <c r="G33" s="20" t="n"/>
      <c r="H33" s="38" t="n"/>
      <c r="I33" s="19" t="n"/>
      <c r="J33" s="22" t="n"/>
      <c r="K33" s="20" t="n"/>
      <c r="L33" s="19" t="n"/>
      <c r="M33" s="37">
        <f>IF(OR($A33="",$H33=""),"",IF(AND(OR($F33="Original Commitment",$F33="Change Order"),OR($J33="Approved",$J33="Paid")),$H33,0))</f>
        <v/>
      </c>
      <c r="N33" s="37">
        <f>IF(OR($A33="",$H33=""),"",IF(AND($F33="Payment",$J33="Paid"),$H33,0))</f>
        <v/>
      </c>
      <c r="O33" s="24">
        <f>IF(COUNTA($A33:$L33)=0,"",IF($A33="","Missing entry ID",IF(COUNTIF($A$6:$A$105,$A33)&gt;1,"Duplicate ID",IF(OR($B33="",$C33="",$D33="",$E33="",$F33="",$G33="",$H33="",$I33="",$J33="",$K33=""),"Missing required field",IF($H33=0,"Review zero amount",IF(AND($K33&lt;TODAY(),$J33&lt;&gt;"Paid",$J33&lt;&gt;"Void"),"Past due - review",""))))))</f>
        <v/>
      </c>
    </row>
    <row r="34" ht="21" customHeight="1">
      <c r="A34" s="19" t="n"/>
      <c r="B34" s="19" t="n"/>
      <c r="C34" s="19" t="n"/>
      <c r="D34" s="19" t="n"/>
      <c r="E34" s="19" t="n"/>
      <c r="F34" s="19" t="n"/>
      <c r="G34" s="20" t="n"/>
      <c r="H34" s="38" t="n"/>
      <c r="I34" s="19" t="n"/>
      <c r="J34" s="22" t="n"/>
      <c r="K34" s="20" t="n"/>
      <c r="L34" s="19" t="n"/>
      <c r="M34" s="35">
        <f>IF(OR($A34="",$H34=""),"",IF(AND(OR($F34="Original Commitment",$F34="Change Order"),OR($J34="Approved",$J34="Paid")),$H34,0))</f>
        <v/>
      </c>
      <c r="N34" s="35">
        <f>IF(OR($A34="",$H34=""),"",IF(AND($F34="Payment",$J34="Paid"),$H34,0))</f>
        <v/>
      </c>
      <c r="O34" s="23">
        <f>IF(COUNTA($A34:$L34)=0,"",IF($A34="","Missing entry ID",IF(COUNTIF($A$6:$A$105,$A34)&gt;1,"Duplicate ID",IF(OR($B34="",$C34="",$D34="",$E34="",$F34="",$G34="",$H34="",$I34="",$J34="",$K34=""),"Missing required field",IF($H34=0,"Review zero amount",IF(AND($K34&lt;TODAY(),$J34&lt;&gt;"Paid",$J34&lt;&gt;"Void"),"Past due - review",""))))))</f>
        <v/>
      </c>
    </row>
    <row r="35" ht="21" customHeight="1">
      <c r="A35" s="19" t="n"/>
      <c r="B35" s="19" t="n"/>
      <c r="C35" s="19" t="n"/>
      <c r="D35" s="19" t="n"/>
      <c r="E35" s="19" t="n"/>
      <c r="F35" s="19" t="n"/>
      <c r="G35" s="20" t="n"/>
      <c r="H35" s="38" t="n"/>
      <c r="I35" s="19" t="n"/>
      <c r="J35" s="22" t="n"/>
      <c r="K35" s="20" t="n"/>
      <c r="L35" s="19" t="n"/>
      <c r="M35" s="37">
        <f>IF(OR($A35="",$H35=""),"",IF(AND(OR($F35="Original Commitment",$F35="Change Order"),OR($J35="Approved",$J35="Paid")),$H35,0))</f>
        <v/>
      </c>
      <c r="N35" s="37">
        <f>IF(OR($A35="",$H35=""),"",IF(AND($F35="Payment",$J35="Paid"),$H35,0))</f>
        <v/>
      </c>
      <c r="O35" s="24">
        <f>IF(COUNTA($A35:$L35)=0,"",IF($A35="","Missing entry ID",IF(COUNTIF($A$6:$A$105,$A35)&gt;1,"Duplicate ID",IF(OR($B35="",$C35="",$D35="",$E35="",$F35="",$G35="",$H35="",$I35="",$J35="",$K35=""),"Missing required field",IF($H35=0,"Review zero amount",IF(AND($K35&lt;TODAY(),$J35&lt;&gt;"Paid",$J35&lt;&gt;"Void"),"Past due - review",""))))))</f>
        <v/>
      </c>
    </row>
    <row r="36" ht="21" customHeight="1">
      <c r="A36" s="19" t="n"/>
      <c r="B36" s="19" t="n"/>
      <c r="C36" s="19" t="n"/>
      <c r="D36" s="19" t="n"/>
      <c r="E36" s="19" t="n"/>
      <c r="F36" s="19" t="n"/>
      <c r="G36" s="20" t="n"/>
      <c r="H36" s="38" t="n"/>
      <c r="I36" s="19" t="n"/>
      <c r="J36" s="22" t="n"/>
      <c r="K36" s="20" t="n"/>
      <c r="L36" s="19" t="n"/>
      <c r="M36" s="35">
        <f>IF(OR($A36="",$H36=""),"",IF(AND(OR($F36="Original Commitment",$F36="Change Order"),OR($J36="Approved",$J36="Paid")),$H36,0))</f>
        <v/>
      </c>
      <c r="N36" s="35">
        <f>IF(OR($A36="",$H36=""),"",IF(AND($F36="Payment",$J36="Paid"),$H36,0))</f>
        <v/>
      </c>
      <c r="O36" s="23">
        <f>IF(COUNTA($A36:$L36)=0,"",IF($A36="","Missing entry ID",IF(COUNTIF($A$6:$A$105,$A36)&gt;1,"Duplicate ID",IF(OR($B36="",$C36="",$D36="",$E36="",$F36="",$G36="",$H36="",$I36="",$J36="",$K36=""),"Missing required field",IF($H36=0,"Review zero amount",IF(AND($K36&lt;TODAY(),$J36&lt;&gt;"Paid",$J36&lt;&gt;"Void"),"Past due - review",""))))))</f>
        <v/>
      </c>
    </row>
    <row r="37" ht="21" customHeight="1">
      <c r="A37" s="19" t="n"/>
      <c r="B37" s="19" t="n"/>
      <c r="C37" s="19" t="n"/>
      <c r="D37" s="19" t="n"/>
      <c r="E37" s="19" t="n"/>
      <c r="F37" s="19" t="n"/>
      <c r="G37" s="20" t="n"/>
      <c r="H37" s="38" t="n"/>
      <c r="I37" s="19" t="n"/>
      <c r="J37" s="22" t="n"/>
      <c r="K37" s="20" t="n"/>
      <c r="L37" s="19" t="n"/>
      <c r="M37" s="37">
        <f>IF(OR($A37="",$H37=""),"",IF(AND(OR($F37="Original Commitment",$F37="Change Order"),OR($J37="Approved",$J37="Paid")),$H37,0))</f>
        <v/>
      </c>
      <c r="N37" s="37">
        <f>IF(OR($A37="",$H37=""),"",IF(AND($F37="Payment",$J37="Paid"),$H37,0))</f>
        <v/>
      </c>
      <c r="O37" s="24">
        <f>IF(COUNTA($A37:$L37)=0,"",IF($A37="","Missing entry ID",IF(COUNTIF($A$6:$A$105,$A37)&gt;1,"Duplicate ID",IF(OR($B37="",$C37="",$D37="",$E37="",$F37="",$G37="",$H37="",$I37="",$J37="",$K37=""),"Missing required field",IF($H37=0,"Review zero amount",IF(AND($K37&lt;TODAY(),$J37&lt;&gt;"Paid",$J37&lt;&gt;"Void"),"Past due - review",""))))))</f>
        <v/>
      </c>
    </row>
    <row r="38" ht="21" customHeight="1">
      <c r="A38" s="19" t="n"/>
      <c r="B38" s="19" t="n"/>
      <c r="C38" s="19" t="n"/>
      <c r="D38" s="19" t="n"/>
      <c r="E38" s="19" t="n"/>
      <c r="F38" s="19" t="n"/>
      <c r="G38" s="20" t="n"/>
      <c r="H38" s="38" t="n"/>
      <c r="I38" s="19" t="n"/>
      <c r="J38" s="22" t="n"/>
      <c r="K38" s="20" t="n"/>
      <c r="L38" s="19" t="n"/>
      <c r="M38" s="35">
        <f>IF(OR($A38="",$H38=""),"",IF(AND(OR($F38="Original Commitment",$F38="Change Order"),OR($J38="Approved",$J38="Paid")),$H38,0))</f>
        <v/>
      </c>
      <c r="N38" s="35">
        <f>IF(OR($A38="",$H38=""),"",IF(AND($F38="Payment",$J38="Paid"),$H38,0))</f>
        <v/>
      </c>
      <c r="O38" s="23">
        <f>IF(COUNTA($A38:$L38)=0,"",IF($A38="","Missing entry ID",IF(COUNTIF($A$6:$A$105,$A38)&gt;1,"Duplicate ID",IF(OR($B38="",$C38="",$D38="",$E38="",$F38="",$G38="",$H38="",$I38="",$J38="",$K38=""),"Missing required field",IF($H38=0,"Review zero amount",IF(AND($K38&lt;TODAY(),$J38&lt;&gt;"Paid",$J38&lt;&gt;"Void"),"Past due - review",""))))))</f>
        <v/>
      </c>
    </row>
    <row r="39" ht="21" customHeight="1">
      <c r="A39" s="19" t="n"/>
      <c r="B39" s="19" t="n"/>
      <c r="C39" s="19" t="n"/>
      <c r="D39" s="19" t="n"/>
      <c r="E39" s="19" t="n"/>
      <c r="F39" s="19" t="n"/>
      <c r="G39" s="20" t="n"/>
      <c r="H39" s="38" t="n"/>
      <c r="I39" s="19" t="n"/>
      <c r="J39" s="22" t="n"/>
      <c r="K39" s="20" t="n"/>
      <c r="L39" s="19" t="n"/>
      <c r="M39" s="37">
        <f>IF(OR($A39="",$H39=""),"",IF(AND(OR($F39="Original Commitment",$F39="Change Order"),OR($J39="Approved",$J39="Paid")),$H39,0))</f>
        <v/>
      </c>
      <c r="N39" s="37">
        <f>IF(OR($A39="",$H39=""),"",IF(AND($F39="Payment",$J39="Paid"),$H39,0))</f>
        <v/>
      </c>
      <c r="O39" s="24">
        <f>IF(COUNTA($A39:$L39)=0,"",IF($A39="","Missing entry ID",IF(COUNTIF($A$6:$A$105,$A39)&gt;1,"Duplicate ID",IF(OR($B39="",$C39="",$D39="",$E39="",$F39="",$G39="",$H39="",$I39="",$J39="",$K39=""),"Missing required field",IF($H39=0,"Review zero amount",IF(AND($K39&lt;TODAY(),$J39&lt;&gt;"Paid",$J39&lt;&gt;"Void"),"Past due - review",""))))))</f>
        <v/>
      </c>
    </row>
    <row r="40" ht="21" customHeight="1">
      <c r="A40" s="19" t="n"/>
      <c r="B40" s="19" t="n"/>
      <c r="C40" s="19" t="n"/>
      <c r="D40" s="19" t="n"/>
      <c r="E40" s="19" t="n"/>
      <c r="F40" s="19" t="n"/>
      <c r="G40" s="20" t="n"/>
      <c r="H40" s="38" t="n"/>
      <c r="I40" s="19" t="n"/>
      <c r="J40" s="22" t="n"/>
      <c r="K40" s="20" t="n"/>
      <c r="L40" s="19" t="n"/>
      <c r="M40" s="35">
        <f>IF(OR($A40="",$H40=""),"",IF(AND(OR($F40="Original Commitment",$F40="Change Order"),OR($J40="Approved",$J40="Paid")),$H40,0))</f>
        <v/>
      </c>
      <c r="N40" s="35">
        <f>IF(OR($A40="",$H40=""),"",IF(AND($F40="Payment",$J40="Paid"),$H40,0))</f>
        <v/>
      </c>
      <c r="O40" s="23">
        <f>IF(COUNTA($A40:$L40)=0,"",IF($A40="","Missing entry ID",IF(COUNTIF($A$6:$A$105,$A40)&gt;1,"Duplicate ID",IF(OR($B40="",$C40="",$D40="",$E40="",$F40="",$G40="",$H40="",$I40="",$J40="",$K40=""),"Missing required field",IF($H40=0,"Review zero amount",IF(AND($K40&lt;TODAY(),$J40&lt;&gt;"Paid",$J40&lt;&gt;"Void"),"Past due - review",""))))))</f>
        <v/>
      </c>
    </row>
    <row r="41" ht="21" customHeight="1">
      <c r="A41" s="19" t="n"/>
      <c r="B41" s="19" t="n"/>
      <c r="C41" s="19" t="n"/>
      <c r="D41" s="19" t="n"/>
      <c r="E41" s="19" t="n"/>
      <c r="F41" s="19" t="n"/>
      <c r="G41" s="20" t="n"/>
      <c r="H41" s="38" t="n"/>
      <c r="I41" s="19" t="n"/>
      <c r="J41" s="22" t="n"/>
      <c r="K41" s="20" t="n"/>
      <c r="L41" s="19" t="n"/>
      <c r="M41" s="37">
        <f>IF(OR($A41="",$H41=""),"",IF(AND(OR($F41="Original Commitment",$F41="Change Order"),OR($J41="Approved",$J41="Paid")),$H41,0))</f>
        <v/>
      </c>
      <c r="N41" s="37">
        <f>IF(OR($A41="",$H41=""),"",IF(AND($F41="Payment",$J41="Paid"),$H41,0))</f>
        <v/>
      </c>
      <c r="O41" s="24">
        <f>IF(COUNTA($A41:$L41)=0,"",IF($A41="","Missing entry ID",IF(COUNTIF($A$6:$A$105,$A41)&gt;1,"Duplicate ID",IF(OR($B41="",$C41="",$D41="",$E41="",$F41="",$G41="",$H41="",$I41="",$J41="",$K41=""),"Missing required field",IF($H41=0,"Review zero amount",IF(AND($K41&lt;TODAY(),$J41&lt;&gt;"Paid",$J41&lt;&gt;"Void"),"Past due - review",""))))))</f>
        <v/>
      </c>
    </row>
    <row r="42" ht="21" customHeight="1">
      <c r="A42" s="19" t="n"/>
      <c r="B42" s="19" t="n"/>
      <c r="C42" s="19" t="n"/>
      <c r="D42" s="19" t="n"/>
      <c r="E42" s="19" t="n"/>
      <c r="F42" s="19" t="n"/>
      <c r="G42" s="20" t="n"/>
      <c r="H42" s="38" t="n"/>
      <c r="I42" s="19" t="n"/>
      <c r="J42" s="22" t="n"/>
      <c r="K42" s="20" t="n"/>
      <c r="L42" s="19" t="n"/>
      <c r="M42" s="35">
        <f>IF(OR($A42="",$H42=""),"",IF(AND(OR($F42="Original Commitment",$F42="Change Order"),OR($J42="Approved",$J42="Paid")),$H42,0))</f>
        <v/>
      </c>
      <c r="N42" s="35">
        <f>IF(OR($A42="",$H42=""),"",IF(AND($F42="Payment",$J42="Paid"),$H42,0))</f>
        <v/>
      </c>
      <c r="O42" s="23">
        <f>IF(COUNTA($A42:$L42)=0,"",IF($A42="","Missing entry ID",IF(COUNTIF($A$6:$A$105,$A42)&gt;1,"Duplicate ID",IF(OR($B42="",$C42="",$D42="",$E42="",$F42="",$G42="",$H42="",$I42="",$J42="",$K42=""),"Missing required field",IF($H42=0,"Review zero amount",IF(AND($K42&lt;TODAY(),$J42&lt;&gt;"Paid",$J42&lt;&gt;"Void"),"Past due - review",""))))))</f>
        <v/>
      </c>
    </row>
    <row r="43" ht="21" customHeight="1">
      <c r="A43" s="19" t="n"/>
      <c r="B43" s="19" t="n"/>
      <c r="C43" s="19" t="n"/>
      <c r="D43" s="19" t="n"/>
      <c r="E43" s="19" t="n"/>
      <c r="F43" s="19" t="n"/>
      <c r="G43" s="20" t="n"/>
      <c r="H43" s="38" t="n"/>
      <c r="I43" s="19" t="n"/>
      <c r="J43" s="22" t="n"/>
      <c r="K43" s="20" t="n"/>
      <c r="L43" s="19" t="n"/>
      <c r="M43" s="37">
        <f>IF(OR($A43="",$H43=""),"",IF(AND(OR($F43="Original Commitment",$F43="Change Order"),OR($J43="Approved",$J43="Paid")),$H43,0))</f>
        <v/>
      </c>
      <c r="N43" s="37">
        <f>IF(OR($A43="",$H43=""),"",IF(AND($F43="Payment",$J43="Paid"),$H43,0))</f>
        <v/>
      </c>
      <c r="O43" s="24">
        <f>IF(COUNTA($A43:$L43)=0,"",IF($A43="","Missing entry ID",IF(COUNTIF($A$6:$A$105,$A43)&gt;1,"Duplicate ID",IF(OR($B43="",$C43="",$D43="",$E43="",$F43="",$G43="",$H43="",$I43="",$J43="",$K43=""),"Missing required field",IF($H43=0,"Review zero amount",IF(AND($K43&lt;TODAY(),$J43&lt;&gt;"Paid",$J43&lt;&gt;"Void"),"Past due - review",""))))))</f>
        <v/>
      </c>
    </row>
    <row r="44" ht="21" customHeight="1">
      <c r="A44" s="19" t="n"/>
      <c r="B44" s="19" t="n"/>
      <c r="C44" s="19" t="n"/>
      <c r="D44" s="19" t="n"/>
      <c r="E44" s="19" t="n"/>
      <c r="F44" s="19" t="n"/>
      <c r="G44" s="20" t="n"/>
      <c r="H44" s="38" t="n"/>
      <c r="I44" s="19" t="n"/>
      <c r="J44" s="22" t="n"/>
      <c r="K44" s="20" t="n"/>
      <c r="L44" s="19" t="n"/>
      <c r="M44" s="35">
        <f>IF(OR($A44="",$H44=""),"",IF(AND(OR($F44="Original Commitment",$F44="Change Order"),OR($J44="Approved",$J44="Paid")),$H44,0))</f>
        <v/>
      </c>
      <c r="N44" s="35">
        <f>IF(OR($A44="",$H44=""),"",IF(AND($F44="Payment",$J44="Paid"),$H44,0))</f>
        <v/>
      </c>
      <c r="O44" s="23">
        <f>IF(COUNTA($A44:$L44)=0,"",IF($A44="","Missing entry ID",IF(COUNTIF($A$6:$A$105,$A44)&gt;1,"Duplicate ID",IF(OR($B44="",$C44="",$D44="",$E44="",$F44="",$G44="",$H44="",$I44="",$J44="",$K44=""),"Missing required field",IF($H44=0,"Review zero amount",IF(AND($K44&lt;TODAY(),$J44&lt;&gt;"Paid",$J44&lt;&gt;"Void"),"Past due - review",""))))))</f>
        <v/>
      </c>
    </row>
    <row r="45" ht="21" customHeight="1">
      <c r="A45" s="19" t="n"/>
      <c r="B45" s="19" t="n"/>
      <c r="C45" s="19" t="n"/>
      <c r="D45" s="19" t="n"/>
      <c r="E45" s="19" t="n"/>
      <c r="F45" s="19" t="n"/>
      <c r="G45" s="20" t="n"/>
      <c r="H45" s="38" t="n"/>
      <c r="I45" s="19" t="n"/>
      <c r="J45" s="22" t="n"/>
      <c r="K45" s="20" t="n"/>
      <c r="L45" s="19" t="n"/>
      <c r="M45" s="37">
        <f>IF(OR($A45="",$H45=""),"",IF(AND(OR($F45="Original Commitment",$F45="Change Order"),OR($J45="Approved",$J45="Paid")),$H45,0))</f>
        <v/>
      </c>
      <c r="N45" s="37">
        <f>IF(OR($A45="",$H45=""),"",IF(AND($F45="Payment",$J45="Paid"),$H45,0))</f>
        <v/>
      </c>
      <c r="O45" s="24">
        <f>IF(COUNTA($A45:$L45)=0,"",IF($A45="","Missing entry ID",IF(COUNTIF($A$6:$A$105,$A45)&gt;1,"Duplicate ID",IF(OR($B45="",$C45="",$D45="",$E45="",$F45="",$G45="",$H45="",$I45="",$J45="",$K45=""),"Missing required field",IF($H45=0,"Review zero amount",IF(AND($K45&lt;TODAY(),$J45&lt;&gt;"Paid",$J45&lt;&gt;"Void"),"Past due - review",""))))))</f>
        <v/>
      </c>
    </row>
    <row r="46" ht="21" customHeight="1">
      <c r="A46" s="19" t="n"/>
      <c r="B46" s="19" t="n"/>
      <c r="C46" s="19" t="n"/>
      <c r="D46" s="19" t="n"/>
      <c r="E46" s="19" t="n"/>
      <c r="F46" s="19" t="n"/>
      <c r="G46" s="20" t="n"/>
      <c r="H46" s="38" t="n"/>
      <c r="I46" s="19" t="n"/>
      <c r="J46" s="22" t="n"/>
      <c r="K46" s="20" t="n"/>
      <c r="L46" s="19" t="n"/>
      <c r="M46" s="35">
        <f>IF(OR($A46="",$H46=""),"",IF(AND(OR($F46="Original Commitment",$F46="Change Order"),OR($J46="Approved",$J46="Paid")),$H46,0))</f>
        <v/>
      </c>
      <c r="N46" s="35">
        <f>IF(OR($A46="",$H46=""),"",IF(AND($F46="Payment",$J46="Paid"),$H46,0))</f>
        <v/>
      </c>
      <c r="O46" s="23">
        <f>IF(COUNTA($A46:$L46)=0,"",IF($A46="","Missing entry ID",IF(COUNTIF($A$6:$A$105,$A46)&gt;1,"Duplicate ID",IF(OR($B46="",$C46="",$D46="",$E46="",$F46="",$G46="",$H46="",$I46="",$J46="",$K46=""),"Missing required field",IF($H46=0,"Review zero amount",IF(AND($K46&lt;TODAY(),$J46&lt;&gt;"Paid",$J46&lt;&gt;"Void"),"Past due - review",""))))))</f>
        <v/>
      </c>
    </row>
    <row r="47" ht="21" customHeight="1">
      <c r="A47" s="19" t="n"/>
      <c r="B47" s="19" t="n"/>
      <c r="C47" s="19" t="n"/>
      <c r="D47" s="19" t="n"/>
      <c r="E47" s="19" t="n"/>
      <c r="F47" s="19" t="n"/>
      <c r="G47" s="20" t="n"/>
      <c r="H47" s="38" t="n"/>
      <c r="I47" s="19" t="n"/>
      <c r="J47" s="22" t="n"/>
      <c r="K47" s="20" t="n"/>
      <c r="L47" s="19" t="n"/>
      <c r="M47" s="37">
        <f>IF(OR($A47="",$H47=""),"",IF(AND(OR($F47="Original Commitment",$F47="Change Order"),OR($J47="Approved",$J47="Paid")),$H47,0))</f>
        <v/>
      </c>
      <c r="N47" s="37">
        <f>IF(OR($A47="",$H47=""),"",IF(AND($F47="Payment",$J47="Paid"),$H47,0))</f>
        <v/>
      </c>
      <c r="O47" s="24">
        <f>IF(COUNTA($A47:$L47)=0,"",IF($A47="","Missing entry ID",IF(COUNTIF($A$6:$A$105,$A47)&gt;1,"Duplicate ID",IF(OR($B47="",$C47="",$D47="",$E47="",$F47="",$G47="",$H47="",$I47="",$J47="",$K47=""),"Missing required field",IF($H47=0,"Review zero amount",IF(AND($K47&lt;TODAY(),$J47&lt;&gt;"Paid",$J47&lt;&gt;"Void"),"Past due - review",""))))))</f>
        <v/>
      </c>
    </row>
    <row r="48" ht="21" customHeight="1">
      <c r="A48" s="19" t="n"/>
      <c r="B48" s="19" t="n"/>
      <c r="C48" s="19" t="n"/>
      <c r="D48" s="19" t="n"/>
      <c r="E48" s="19" t="n"/>
      <c r="F48" s="19" t="n"/>
      <c r="G48" s="20" t="n"/>
      <c r="H48" s="38" t="n"/>
      <c r="I48" s="19" t="n"/>
      <c r="J48" s="22" t="n"/>
      <c r="K48" s="20" t="n"/>
      <c r="L48" s="19" t="n"/>
      <c r="M48" s="35">
        <f>IF(OR($A48="",$H48=""),"",IF(AND(OR($F48="Original Commitment",$F48="Change Order"),OR($J48="Approved",$J48="Paid")),$H48,0))</f>
        <v/>
      </c>
      <c r="N48" s="35">
        <f>IF(OR($A48="",$H48=""),"",IF(AND($F48="Payment",$J48="Paid"),$H48,0))</f>
        <v/>
      </c>
      <c r="O48" s="23">
        <f>IF(COUNTA($A48:$L48)=0,"",IF($A48="","Missing entry ID",IF(COUNTIF($A$6:$A$105,$A48)&gt;1,"Duplicate ID",IF(OR($B48="",$C48="",$D48="",$E48="",$F48="",$G48="",$H48="",$I48="",$J48="",$K48=""),"Missing required field",IF($H48=0,"Review zero amount",IF(AND($K48&lt;TODAY(),$J48&lt;&gt;"Paid",$J48&lt;&gt;"Void"),"Past due - review",""))))))</f>
        <v/>
      </c>
    </row>
    <row r="49" ht="21" customHeight="1">
      <c r="A49" s="19" t="n"/>
      <c r="B49" s="19" t="n"/>
      <c r="C49" s="19" t="n"/>
      <c r="D49" s="19" t="n"/>
      <c r="E49" s="19" t="n"/>
      <c r="F49" s="19" t="n"/>
      <c r="G49" s="20" t="n"/>
      <c r="H49" s="38" t="n"/>
      <c r="I49" s="19" t="n"/>
      <c r="J49" s="22" t="n"/>
      <c r="K49" s="20" t="n"/>
      <c r="L49" s="19" t="n"/>
      <c r="M49" s="37">
        <f>IF(OR($A49="",$H49=""),"",IF(AND(OR($F49="Original Commitment",$F49="Change Order"),OR($J49="Approved",$J49="Paid")),$H49,0))</f>
        <v/>
      </c>
      <c r="N49" s="37">
        <f>IF(OR($A49="",$H49=""),"",IF(AND($F49="Payment",$J49="Paid"),$H49,0))</f>
        <v/>
      </c>
      <c r="O49" s="24">
        <f>IF(COUNTA($A49:$L49)=0,"",IF($A49="","Missing entry ID",IF(COUNTIF($A$6:$A$105,$A49)&gt;1,"Duplicate ID",IF(OR($B49="",$C49="",$D49="",$E49="",$F49="",$G49="",$H49="",$I49="",$J49="",$K49=""),"Missing required field",IF($H49=0,"Review zero amount",IF(AND($K49&lt;TODAY(),$J49&lt;&gt;"Paid",$J49&lt;&gt;"Void"),"Past due - review",""))))))</f>
        <v/>
      </c>
    </row>
    <row r="50" ht="21" customHeight="1">
      <c r="A50" s="19" t="n"/>
      <c r="B50" s="19" t="n"/>
      <c r="C50" s="19" t="n"/>
      <c r="D50" s="19" t="n"/>
      <c r="E50" s="19" t="n"/>
      <c r="F50" s="19" t="n"/>
      <c r="G50" s="20" t="n"/>
      <c r="H50" s="38" t="n"/>
      <c r="I50" s="19" t="n"/>
      <c r="J50" s="22" t="n"/>
      <c r="K50" s="20" t="n"/>
      <c r="L50" s="19" t="n"/>
      <c r="M50" s="35">
        <f>IF(OR($A50="",$H50=""),"",IF(AND(OR($F50="Original Commitment",$F50="Change Order"),OR($J50="Approved",$J50="Paid")),$H50,0))</f>
        <v/>
      </c>
      <c r="N50" s="35">
        <f>IF(OR($A50="",$H50=""),"",IF(AND($F50="Payment",$J50="Paid"),$H50,0))</f>
        <v/>
      </c>
      <c r="O50" s="23">
        <f>IF(COUNTA($A50:$L50)=0,"",IF($A50="","Missing entry ID",IF(COUNTIF($A$6:$A$105,$A50)&gt;1,"Duplicate ID",IF(OR($B50="",$C50="",$D50="",$E50="",$F50="",$G50="",$H50="",$I50="",$J50="",$K50=""),"Missing required field",IF($H50=0,"Review zero amount",IF(AND($K50&lt;TODAY(),$J50&lt;&gt;"Paid",$J50&lt;&gt;"Void"),"Past due - review",""))))))</f>
        <v/>
      </c>
    </row>
    <row r="51" ht="21" customHeight="1">
      <c r="A51" s="19" t="n"/>
      <c r="B51" s="19" t="n"/>
      <c r="C51" s="19" t="n"/>
      <c r="D51" s="19" t="n"/>
      <c r="E51" s="19" t="n"/>
      <c r="F51" s="19" t="n"/>
      <c r="G51" s="20" t="n"/>
      <c r="H51" s="38" t="n"/>
      <c r="I51" s="19" t="n"/>
      <c r="J51" s="22" t="n"/>
      <c r="K51" s="20" t="n"/>
      <c r="L51" s="19" t="n"/>
      <c r="M51" s="37">
        <f>IF(OR($A51="",$H51=""),"",IF(AND(OR($F51="Original Commitment",$F51="Change Order"),OR($J51="Approved",$J51="Paid")),$H51,0))</f>
        <v/>
      </c>
      <c r="N51" s="37">
        <f>IF(OR($A51="",$H51=""),"",IF(AND($F51="Payment",$J51="Paid"),$H51,0))</f>
        <v/>
      </c>
      <c r="O51" s="24">
        <f>IF(COUNTA($A51:$L51)=0,"",IF($A51="","Missing entry ID",IF(COUNTIF($A$6:$A$105,$A51)&gt;1,"Duplicate ID",IF(OR($B51="",$C51="",$D51="",$E51="",$F51="",$G51="",$H51="",$I51="",$J51="",$K51=""),"Missing required field",IF($H51=0,"Review zero amount",IF(AND($K51&lt;TODAY(),$J51&lt;&gt;"Paid",$J51&lt;&gt;"Void"),"Past due - review",""))))))</f>
        <v/>
      </c>
    </row>
    <row r="52" ht="21" customHeight="1">
      <c r="A52" s="19" t="n"/>
      <c r="B52" s="19" t="n"/>
      <c r="C52" s="19" t="n"/>
      <c r="D52" s="19" t="n"/>
      <c r="E52" s="19" t="n"/>
      <c r="F52" s="19" t="n"/>
      <c r="G52" s="20" t="n"/>
      <c r="H52" s="38" t="n"/>
      <c r="I52" s="19" t="n"/>
      <c r="J52" s="22" t="n"/>
      <c r="K52" s="20" t="n"/>
      <c r="L52" s="19" t="n"/>
      <c r="M52" s="35">
        <f>IF(OR($A52="",$H52=""),"",IF(AND(OR($F52="Original Commitment",$F52="Change Order"),OR($J52="Approved",$J52="Paid")),$H52,0))</f>
        <v/>
      </c>
      <c r="N52" s="35">
        <f>IF(OR($A52="",$H52=""),"",IF(AND($F52="Payment",$J52="Paid"),$H52,0))</f>
        <v/>
      </c>
      <c r="O52" s="23">
        <f>IF(COUNTA($A52:$L52)=0,"",IF($A52="","Missing entry ID",IF(COUNTIF($A$6:$A$105,$A52)&gt;1,"Duplicate ID",IF(OR($B52="",$C52="",$D52="",$E52="",$F52="",$G52="",$H52="",$I52="",$J52="",$K52=""),"Missing required field",IF($H52=0,"Review zero amount",IF(AND($K52&lt;TODAY(),$J52&lt;&gt;"Paid",$J52&lt;&gt;"Void"),"Past due - review",""))))))</f>
        <v/>
      </c>
    </row>
    <row r="53" ht="21" customHeight="1">
      <c r="A53" s="19" t="n"/>
      <c r="B53" s="19" t="n"/>
      <c r="C53" s="19" t="n"/>
      <c r="D53" s="19" t="n"/>
      <c r="E53" s="19" t="n"/>
      <c r="F53" s="19" t="n"/>
      <c r="G53" s="20" t="n"/>
      <c r="H53" s="38" t="n"/>
      <c r="I53" s="19" t="n"/>
      <c r="J53" s="22" t="n"/>
      <c r="K53" s="20" t="n"/>
      <c r="L53" s="19" t="n"/>
      <c r="M53" s="37">
        <f>IF(OR($A53="",$H53=""),"",IF(AND(OR($F53="Original Commitment",$F53="Change Order"),OR($J53="Approved",$J53="Paid")),$H53,0))</f>
        <v/>
      </c>
      <c r="N53" s="37">
        <f>IF(OR($A53="",$H53=""),"",IF(AND($F53="Payment",$J53="Paid"),$H53,0))</f>
        <v/>
      </c>
      <c r="O53" s="24">
        <f>IF(COUNTA($A53:$L53)=0,"",IF($A53="","Missing entry ID",IF(COUNTIF($A$6:$A$105,$A53)&gt;1,"Duplicate ID",IF(OR($B53="",$C53="",$D53="",$E53="",$F53="",$G53="",$H53="",$I53="",$J53="",$K53=""),"Missing required field",IF($H53=0,"Review zero amount",IF(AND($K53&lt;TODAY(),$J53&lt;&gt;"Paid",$J53&lt;&gt;"Void"),"Past due - review",""))))))</f>
        <v/>
      </c>
    </row>
    <row r="54" ht="21" customHeight="1">
      <c r="A54" s="19" t="n"/>
      <c r="B54" s="19" t="n"/>
      <c r="C54" s="19" t="n"/>
      <c r="D54" s="19" t="n"/>
      <c r="E54" s="19" t="n"/>
      <c r="F54" s="19" t="n"/>
      <c r="G54" s="20" t="n"/>
      <c r="H54" s="38" t="n"/>
      <c r="I54" s="19" t="n"/>
      <c r="J54" s="22" t="n"/>
      <c r="K54" s="20" t="n"/>
      <c r="L54" s="19" t="n"/>
      <c r="M54" s="35">
        <f>IF(OR($A54="",$H54=""),"",IF(AND(OR($F54="Original Commitment",$F54="Change Order"),OR($J54="Approved",$J54="Paid")),$H54,0))</f>
        <v/>
      </c>
      <c r="N54" s="35">
        <f>IF(OR($A54="",$H54=""),"",IF(AND($F54="Payment",$J54="Paid"),$H54,0))</f>
        <v/>
      </c>
      <c r="O54" s="23">
        <f>IF(COUNTA($A54:$L54)=0,"",IF($A54="","Missing entry ID",IF(COUNTIF($A$6:$A$105,$A54)&gt;1,"Duplicate ID",IF(OR($B54="",$C54="",$D54="",$E54="",$F54="",$G54="",$H54="",$I54="",$J54="",$K54=""),"Missing required field",IF($H54=0,"Review zero amount",IF(AND($K54&lt;TODAY(),$J54&lt;&gt;"Paid",$J54&lt;&gt;"Void"),"Past due - review",""))))))</f>
        <v/>
      </c>
    </row>
    <row r="55" ht="21" customHeight="1">
      <c r="A55" s="19" t="n"/>
      <c r="B55" s="19" t="n"/>
      <c r="C55" s="19" t="n"/>
      <c r="D55" s="19" t="n"/>
      <c r="E55" s="19" t="n"/>
      <c r="F55" s="19" t="n"/>
      <c r="G55" s="20" t="n"/>
      <c r="H55" s="38" t="n"/>
      <c r="I55" s="19" t="n"/>
      <c r="J55" s="22" t="n"/>
      <c r="K55" s="20" t="n"/>
      <c r="L55" s="19" t="n"/>
      <c r="M55" s="37">
        <f>IF(OR($A55="",$H55=""),"",IF(AND(OR($F55="Original Commitment",$F55="Change Order"),OR($J55="Approved",$J55="Paid")),$H55,0))</f>
        <v/>
      </c>
      <c r="N55" s="37">
        <f>IF(OR($A55="",$H55=""),"",IF(AND($F55="Payment",$J55="Paid"),$H55,0))</f>
        <v/>
      </c>
      <c r="O55" s="24">
        <f>IF(COUNTA($A55:$L55)=0,"",IF($A55="","Missing entry ID",IF(COUNTIF($A$6:$A$105,$A55)&gt;1,"Duplicate ID",IF(OR($B55="",$C55="",$D55="",$E55="",$F55="",$G55="",$H55="",$I55="",$J55="",$K55=""),"Missing required field",IF($H55=0,"Review zero amount",IF(AND($K55&lt;TODAY(),$J55&lt;&gt;"Paid",$J55&lt;&gt;"Void"),"Past due - review",""))))))</f>
        <v/>
      </c>
    </row>
    <row r="56" ht="21" customHeight="1">
      <c r="A56" s="19" t="n"/>
      <c r="B56" s="19" t="n"/>
      <c r="C56" s="19" t="n"/>
      <c r="D56" s="19" t="n"/>
      <c r="E56" s="19" t="n"/>
      <c r="F56" s="19" t="n"/>
      <c r="G56" s="20" t="n"/>
      <c r="H56" s="38" t="n"/>
      <c r="I56" s="19" t="n"/>
      <c r="J56" s="22" t="n"/>
      <c r="K56" s="20" t="n"/>
      <c r="L56" s="19" t="n"/>
      <c r="M56" s="35">
        <f>IF(OR($A56="",$H56=""),"",IF(AND(OR($F56="Original Commitment",$F56="Change Order"),OR($J56="Approved",$J56="Paid")),$H56,0))</f>
        <v/>
      </c>
      <c r="N56" s="35">
        <f>IF(OR($A56="",$H56=""),"",IF(AND($F56="Payment",$J56="Paid"),$H56,0))</f>
        <v/>
      </c>
      <c r="O56" s="23">
        <f>IF(COUNTA($A56:$L56)=0,"",IF($A56="","Missing entry ID",IF(COUNTIF($A$6:$A$105,$A56)&gt;1,"Duplicate ID",IF(OR($B56="",$C56="",$D56="",$E56="",$F56="",$G56="",$H56="",$I56="",$J56="",$K56=""),"Missing required field",IF($H56=0,"Review zero amount",IF(AND($K56&lt;TODAY(),$J56&lt;&gt;"Paid",$J56&lt;&gt;"Void"),"Past due - review",""))))))</f>
        <v/>
      </c>
    </row>
    <row r="57" ht="21" customHeight="1">
      <c r="A57" s="19" t="n"/>
      <c r="B57" s="19" t="n"/>
      <c r="C57" s="19" t="n"/>
      <c r="D57" s="19" t="n"/>
      <c r="E57" s="19" t="n"/>
      <c r="F57" s="19" t="n"/>
      <c r="G57" s="20" t="n"/>
      <c r="H57" s="38" t="n"/>
      <c r="I57" s="19" t="n"/>
      <c r="J57" s="22" t="n"/>
      <c r="K57" s="20" t="n"/>
      <c r="L57" s="19" t="n"/>
      <c r="M57" s="37">
        <f>IF(OR($A57="",$H57=""),"",IF(AND(OR($F57="Original Commitment",$F57="Change Order"),OR($J57="Approved",$J57="Paid")),$H57,0))</f>
        <v/>
      </c>
      <c r="N57" s="37">
        <f>IF(OR($A57="",$H57=""),"",IF(AND($F57="Payment",$J57="Paid"),$H57,0))</f>
        <v/>
      </c>
      <c r="O57" s="24">
        <f>IF(COUNTA($A57:$L57)=0,"",IF($A57="","Missing entry ID",IF(COUNTIF($A$6:$A$105,$A57)&gt;1,"Duplicate ID",IF(OR($B57="",$C57="",$D57="",$E57="",$F57="",$G57="",$H57="",$I57="",$J57="",$K57=""),"Missing required field",IF($H57=0,"Review zero amount",IF(AND($K57&lt;TODAY(),$J57&lt;&gt;"Paid",$J57&lt;&gt;"Void"),"Past due - review",""))))))</f>
        <v/>
      </c>
    </row>
    <row r="58" ht="21" customHeight="1">
      <c r="A58" s="19" t="n"/>
      <c r="B58" s="19" t="n"/>
      <c r="C58" s="19" t="n"/>
      <c r="D58" s="19" t="n"/>
      <c r="E58" s="19" t="n"/>
      <c r="F58" s="19" t="n"/>
      <c r="G58" s="20" t="n"/>
      <c r="H58" s="38" t="n"/>
      <c r="I58" s="19" t="n"/>
      <c r="J58" s="22" t="n"/>
      <c r="K58" s="20" t="n"/>
      <c r="L58" s="19" t="n"/>
      <c r="M58" s="35">
        <f>IF(OR($A58="",$H58=""),"",IF(AND(OR($F58="Original Commitment",$F58="Change Order"),OR($J58="Approved",$J58="Paid")),$H58,0))</f>
        <v/>
      </c>
      <c r="N58" s="35">
        <f>IF(OR($A58="",$H58=""),"",IF(AND($F58="Payment",$J58="Paid"),$H58,0))</f>
        <v/>
      </c>
      <c r="O58" s="23">
        <f>IF(COUNTA($A58:$L58)=0,"",IF($A58="","Missing entry ID",IF(COUNTIF($A$6:$A$105,$A58)&gt;1,"Duplicate ID",IF(OR($B58="",$C58="",$D58="",$E58="",$F58="",$G58="",$H58="",$I58="",$J58="",$K58=""),"Missing required field",IF($H58=0,"Review zero amount",IF(AND($K58&lt;TODAY(),$J58&lt;&gt;"Paid",$J58&lt;&gt;"Void"),"Past due - review",""))))))</f>
        <v/>
      </c>
    </row>
    <row r="59" ht="21" customHeight="1">
      <c r="A59" s="19" t="n"/>
      <c r="B59" s="19" t="n"/>
      <c r="C59" s="19" t="n"/>
      <c r="D59" s="19" t="n"/>
      <c r="E59" s="19" t="n"/>
      <c r="F59" s="19" t="n"/>
      <c r="G59" s="20" t="n"/>
      <c r="H59" s="38" t="n"/>
      <c r="I59" s="19" t="n"/>
      <c r="J59" s="22" t="n"/>
      <c r="K59" s="20" t="n"/>
      <c r="L59" s="19" t="n"/>
      <c r="M59" s="37">
        <f>IF(OR($A59="",$H59=""),"",IF(AND(OR($F59="Original Commitment",$F59="Change Order"),OR($J59="Approved",$J59="Paid")),$H59,0))</f>
        <v/>
      </c>
      <c r="N59" s="37">
        <f>IF(OR($A59="",$H59=""),"",IF(AND($F59="Payment",$J59="Paid"),$H59,0))</f>
        <v/>
      </c>
      <c r="O59" s="24">
        <f>IF(COUNTA($A59:$L59)=0,"",IF($A59="","Missing entry ID",IF(COUNTIF($A$6:$A$105,$A59)&gt;1,"Duplicate ID",IF(OR($B59="",$C59="",$D59="",$E59="",$F59="",$G59="",$H59="",$I59="",$J59="",$K59=""),"Missing required field",IF($H59=0,"Review zero amount",IF(AND($K59&lt;TODAY(),$J59&lt;&gt;"Paid",$J59&lt;&gt;"Void"),"Past due - review",""))))))</f>
        <v/>
      </c>
    </row>
    <row r="60" ht="21" customHeight="1">
      <c r="A60" s="19" t="n"/>
      <c r="B60" s="19" t="n"/>
      <c r="C60" s="19" t="n"/>
      <c r="D60" s="19" t="n"/>
      <c r="E60" s="19" t="n"/>
      <c r="F60" s="19" t="n"/>
      <c r="G60" s="20" t="n"/>
      <c r="H60" s="38" t="n"/>
      <c r="I60" s="19" t="n"/>
      <c r="J60" s="22" t="n"/>
      <c r="K60" s="20" t="n"/>
      <c r="L60" s="19" t="n"/>
      <c r="M60" s="35">
        <f>IF(OR($A60="",$H60=""),"",IF(AND(OR($F60="Original Commitment",$F60="Change Order"),OR($J60="Approved",$J60="Paid")),$H60,0))</f>
        <v/>
      </c>
      <c r="N60" s="35">
        <f>IF(OR($A60="",$H60=""),"",IF(AND($F60="Payment",$J60="Paid"),$H60,0))</f>
        <v/>
      </c>
      <c r="O60" s="23">
        <f>IF(COUNTA($A60:$L60)=0,"",IF($A60="","Missing entry ID",IF(COUNTIF($A$6:$A$105,$A60)&gt;1,"Duplicate ID",IF(OR($B60="",$C60="",$D60="",$E60="",$F60="",$G60="",$H60="",$I60="",$J60="",$K60=""),"Missing required field",IF($H60=0,"Review zero amount",IF(AND($K60&lt;TODAY(),$J60&lt;&gt;"Paid",$J60&lt;&gt;"Void"),"Past due - review",""))))))</f>
        <v/>
      </c>
    </row>
    <row r="61" ht="21" customHeight="1">
      <c r="A61" s="19" t="n"/>
      <c r="B61" s="19" t="n"/>
      <c r="C61" s="19" t="n"/>
      <c r="D61" s="19" t="n"/>
      <c r="E61" s="19" t="n"/>
      <c r="F61" s="19" t="n"/>
      <c r="G61" s="20" t="n"/>
      <c r="H61" s="38" t="n"/>
      <c r="I61" s="19" t="n"/>
      <c r="J61" s="22" t="n"/>
      <c r="K61" s="20" t="n"/>
      <c r="L61" s="19" t="n"/>
      <c r="M61" s="37">
        <f>IF(OR($A61="",$H61=""),"",IF(AND(OR($F61="Original Commitment",$F61="Change Order"),OR($J61="Approved",$J61="Paid")),$H61,0))</f>
        <v/>
      </c>
      <c r="N61" s="37">
        <f>IF(OR($A61="",$H61=""),"",IF(AND($F61="Payment",$J61="Paid"),$H61,0))</f>
        <v/>
      </c>
      <c r="O61" s="24">
        <f>IF(COUNTA($A61:$L61)=0,"",IF($A61="","Missing entry ID",IF(COUNTIF($A$6:$A$105,$A61)&gt;1,"Duplicate ID",IF(OR($B61="",$C61="",$D61="",$E61="",$F61="",$G61="",$H61="",$I61="",$J61="",$K61=""),"Missing required field",IF($H61=0,"Review zero amount",IF(AND($K61&lt;TODAY(),$J61&lt;&gt;"Paid",$J61&lt;&gt;"Void"),"Past due - review",""))))))</f>
        <v/>
      </c>
    </row>
    <row r="62" ht="21" customHeight="1">
      <c r="A62" s="19" t="n"/>
      <c r="B62" s="19" t="n"/>
      <c r="C62" s="19" t="n"/>
      <c r="D62" s="19" t="n"/>
      <c r="E62" s="19" t="n"/>
      <c r="F62" s="19" t="n"/>
      <c r="G62" s="20" t="n"/>
      <c r="H62" s="38" t="n"/>
      <c r="I62" s="19" t="n"/>
      <c r="J62" s="22" t="n"/>
      <c r="K62" s="20" t="n"/>
      <c r="L62" s="19" t="n"/>
      <c r="M62" s="35">
        <f>IF(OR($A62="",$H62=""),"",IF(AND(OR($F62="Original Commitment",$F62="Change Order"),OR($J62="Approved",$J62="Paid")),$H62,0))</f>
        <v/>
      </c>
      <c r="N62" s="35">
        <f>IF(OR($A62="",$H62=""),"",IF(AND($F62="Payment",$J62="Paid"),$H62,0))</f>
        <v/>
      </c>
      <c r="O62" s="23">
        <f>IF(COUNTA($A62:$L62)=0,"",IF($A62="","Missing entry ID",IF(COUNTIF($A$6:$A$105,$A62)&gt;1,"Duplicate ID",IF(OR($B62="",$C62="",$D62="",$E62="",$F62="",$G62="",$H62="",$I62="",$J62="",$K62=""),"Missing required field",IF($H62=0,"Review zero amount",IF(AND($K62&lt;TODAY(),$J62&lt;&gt;"Paid",$J62&lt;&gt;"Void"),"Past due - review",""))))))</f>
        <v/>
      </c>
    </row>
    <row r="63" ht="21" customHeight="1">
      <c r="A63" s="19" t="n"/>
      <c r="B63" s="19" t="n"/>
      <c r="C63" s="19" t="n"/>
      <c r="D63" s="19" t="n"/>
      <c r="E63" s="19" t="n"/>
      <c r="F63" s="19" t="n"/>
      <c r="G63" s="20" t="n"/>
      <c r="H63" s="38" t="n"/>
      <c r="I63" s="19" t="n"/>
      <c r="J63" s="22" t="n"/>
      <c r="K63" s="20" t="n"/>
      <c r="L63" s="19" t="n"/>
      <c r="M63" s="37">
        <f>IF(OR($A63="",$H63=""),"",IF(AND(OR($F63="Original Commitment",$F63="Change Order"),OR($J63="Approved",$J63="Paid")),$H63,0))</f>
        <v/>
      </c>
      <c r="N63" s="37">
        <f>IF(OR($A63="",$H63=""),"",IF(AND($F63="Payment",$J63="Paid"),$H63,0))</f>
        <v/>
      </c>
      <c r="O63" s="24">
        <f>IF(COUNTA($A63:$L63)=0,"",IF($A63="","Missing entry ID",IF(COUNTIF($A$6:$A$105,$A63)&gt;1,"Duplicate ID",IF(OR($B63="",$C63="",$D63="",$E63="",$F63="",$G63="",$H63="",$I63="",$J63="",$K63=""),"Missing required field",IF($H63=0,"Review zero amount",IF(AND($K63&lt;TODAY(),$J63&lt;&gt;"Paid",$J63&lt;&gt;"Void"),"Past due - review",""))))))</f>
        <v/>
      </c>
    </row>
    <row r="64" ht="21" customHeight="1">
      <c r="A64" s="19" t="n"/>
      <c r="B64" s="19" t="n"/>
      <c r="C64" s="19" t="n"/>
      <c r="D64" s="19" t="n"/>
      <c r="E64" s="19" t="n"/>
      <c r="F64" s="19" t="n"/>
      <c r="G64" s="20" t="n"/>
      <c r="H64" s="38" t="n"/>
      <c r="I64" s="19" t="n"/>
      <c r="J64" s="22" t="n"/>
      <c r="K64" s="20" t="n"/>
      <c r="L64" s="19" t="n"/>
      <c r="M64" s="35">
        <f>IF(OR($A64="",$H64=""),"",IF(AND(OR($F64="Original Commitment",$F64="Change Order"),OR($J64="Approved",$J64="Paid")),$H64,0))</f>
        <v/>
      </c>
      <c r="N64" s="35">
        <f>IF(OR($A64="",$H64=""),"",IF(AND($F64="Payment",$J64="Paid"),$H64,0))</f>
        <v/>
      </c>
      <c r="O64" s="23">
        <f>IF(COUNTA($A64:$L64)=0,"",IF($A64="","Missing entry ID",IF(COUNTIF($A$6:$A$105,$A64)&gt;1,"Duplicate ID",IF(OR($B64="",$C64="",$D64="",$E64="",$F64="",$G64="",$H64="",$I64="",$J64="",$K64=""),"Missing required field",IF($H64=0,"Review zero amount",IF(AND($K64&lt;TODAY(),$J64&lt;&gt;"Paid",$J64&lt;&gt;"Void"),"Past due - review",""))))))</f>
        <v/>
      </c>
    </row>
    <row r="65" ht="21" customHeight="1">
      <c r="A65" s="19" t="n"/>
      <c r="B65" s="19" t="n"/>
      <c r="C65" s="19" t="n"/>
      <c r="D65" s="19" t="n"/>
      <c r="E65" s="19" t="n"/>
      <c r="F65" s="19" t="n"/>
      <c r="G65" s="20" t="n"/>
      <c r="H65" s="38" t="n"/>
      <c r="I65" s="19" t="n"/>
      <c r="J65" s="22" t="n"/>
      <c r="K65" s="20" t="n"/>
      <c r="L65" s="19" t="n"/>
      <c r="M65" s="37">
        <f>IF(OR($A65="",$H65=""),"",IF(AND(OR($F65="Original Commitment",$F65="Change Order"),OR($J65="Approved",$J65="Paid")),$H65,0))</f>
        <v/>
      </c>
      <c r="N65" s="37">
        <f>IF(OR($A65="",$H65=""),"",IF(AND($F65="Payment",$J65="Paid"),$H65,0))</f>
        <v/>
      </c>
      <c r="O65" s="24">
        <f>IF(COUNTA($A65:$L65)=0,"",IF($A65="","Missing entry ID",IF(COUNTIF($A$6:$A$105,$A65)&gt;1,"Duplicate ID",IF(OR($B65="",$C65="",$D65="",$E65="",$F65="",$G65="",$H65="",$I65="",$J65="",$K65=""),"Missing required field",IF($H65=0,"Review zero amount",IF(AND($K65&lt;TODAY(),$J65&lt;&gt;"Paid",$J65&lt;&gt;"Void"),"Past due - review",""))))))</f>
        <v/>
      </c>
    </row>
    <row r="66" ht="21" customHeight="1">
      <c r="A66" s="19" t="n"/>
      <c r="B66" s="19" t="n"/>
      <c r="C66" s="19" t="n"/>
      <c r="D66" s="19" t="n"/>
      <c r="E66" s="19" t="n"/>
      <c r="F66" s="19" t="n"/>
      <c r="G66" s="20" t="n"/>
      <c r="H66" s="38" t="n"/>
      <c r="I66" s="19" t="n"/>
      <c r="J66" s="22" t="n"/>
      <c r="K66" s="20" t="n"/>
      <c r="L66" s="19" t="n"/>
      <c r="M66" s="35">
        <f>IF(OR($A66="",$H66=""),"",IF(AND(OR($F66="Original Commitment",$F66="Change Order"),OR($J66="Approved",$J66="Paid")),$H66,0))</f>
        <v/>
      </c>
      <c r="N66" s="35">
        <f>IF(OR($A66="",$H66=""),"",IF(AND($F66="Payment",$J66="Paid"),$H66,0))</f>
        <v/>
      </c>
      <c r="O66" s="23">
        <f>IF(COUNTA($A66:$L66)=0,"",IF($A66="","Missing entry ID",IF(COUNTIF($A$6:$A$105,$A66)&gt;1,"Duplicate ID",IF(OR($B66="",$C66="",$D66="",$E66="",$F66="",$G66="",$H66="",$I66="",$J66="",$K66=""),"Missing required field",IF($H66=0,"Review zero amount",IF(AND($K66&lt;TODAY(),$J66&lt;&gt;"Paid",$J66&lt;&gt;"Void"),"Past due - review",""))))))</f>
        <v/>
      </c>
    </row>
    <row r="67" ht="21" customHeight="1">
      <c r="A67" s="19" t="n"/>
      <c r="B67" s="19" t="n"/>
      <c r="C67" s="19" t="n"/>
      <c r="D67" s="19" t="n"/>
      <c r="E67" s="19" t="n"/>
      <c r="F67" s="19" t="n"/>
      <c r="G67" s="20" t="n"/>
      <c r="H67" s="38" t="n"/>
      <c r="I67" s="19" t="n"/>
      <c r="J67" s="22" t="n"/>
      <c r="K67" s="20" t="n"/>
      <c r="L67" s="19" t="n"/>
      <c r="M67" s="37">
        <f>IF(OR($A67="",$H67=""),"",IF(AND(OR($F67="Original Commitment",$F67="Change Order"),OR($J67="Approved",$J67="Paid")),$H67,0))</f>
        <v/>
      </c>
      <c r="N67" s="37">
        <f>IF(OR($A67="",$H67=""),"",IF(AND($F67="Payment",$J67="Paid"),$H67,0))</f>
        <v/>
      </c>
      <c r="O67" s="24">
        <f>IF(COUNTA($A67:$L67)=0,"",IF($A67="","Missing entry ID",IF(COUNTIF($A$6:$A$105,$A67)&gt;1,"Duplicate ID",IF(OR($B67="",$C67="",$D67="",$E67="",$F67="",$G67="",$H67="",$I67="",$J67="",$K67=""),"Missing required field",IF($H67=0,"Review zero amount",IF(AND($K67&lt;TODAY(),$J67&lt;&gt;"Paid",$J67&lt;&gt;"Void"),"Past due - review",""))))))</f>
        <v/>
      </c>
    </row>
    <row r="68" ht="21" customHeight="1">
      <c r="A68" s="19" t="n"/>
      <c r="B68" s="19" t="n"/>
      <c r="C68" s="19" t="n"/>
      <c r="D68" s="19" t="n"/>
      <c r="E68" s="19" t="n"/>
      <c r="F68" s="19" t="n"/>
      <c r="G68" s="20" t="n"/>
      <c r="H68" s="38" t="n"/>
      <c r="I68" s="19" t="n"/>
      <c r="J68" s="22" t="n"/>
      <c r="K68" s="20" t="n"/>
      <c r="L68" s="19" t="n"/>
      <c r="M68" s="35">
        <f>IF(OR($A68="",$H68=""),"",IF(AND(OR($F68="Original Commitment",$F68="Change Order"),OR($J68="Approved",$J68="Paid")),$H68,0))</f>
        <v/>
      </c>
      <c r="N68" s="35">
        <f>IF(OR($A68="",$H68=""),"",IF(AND($F68="Payment",$J68="Paid"),$H68,0))</f>
        <v/>
      </c>
      <c r="O68" s="23">
        <f>IF(COUNTA($A68:$L68)=0,"",IF($A68="","Missing entry ID",IF(COUNTIF($A$6:$A$105,$A68)&gt;1,"Duplicate ID",IF(OR($B68="",$C68="",$D68="",$E68="",$F68="",$G68="",$H68="",$I68="",$J68="",$K68=""),"Missing required field",IF($H68=0,"Review zero amount",IF(AND($K68&lt;TODAY(),$J68&lt;&gt;"Paid",$J68&lt;&gt;"Void"),"Past due - review",""))))))</f>
        <v/>
      </c>
    </row>
    <row r="69" ht="21" customHeight="1">
      <c r="A69" s="19" t="n"/>
      <c r="B69" s="19" t="n"/>
      <c r="C69" s="19" t="n"/>
      <c r="D69" s="19" t="n"/>
      <c r="E69" s="19" t="n"/>
      <c r="F69" s="19" t="n"/>
      <c r="G69" s="20" t="n"/>
      <c r="H69" s="38" t="n"/>
      <c r="I69" s="19" t="n"/>
      <c r="J69" s="22" t="n"/>
      <c r="K69" s="20" t="n"/>
      <c r="L69" s="19" t="n"/>
      <c r="M69" s="37">
        <f>IF(OR($A69="",$H69=""),"",IF(AND(OR($F69="Original Commitment",$F69="Change Order"),OR($J69="Approved",$J69="Paid")),$H69,0))</f>
        <v/>
      </c>
      <c r="N69" s="37">
        <f>IF(OR($A69="",$H69=""),"",IF(AND($F69="Payment",$J69="Paid"),$H69,0))</f>
        <v/>
      </c>
      <c r="O69" s="24">
        <f>IF(COUNTA($A69:$L69)=0,"",IF($A69="","Missing entry ID",IF(COUNTIF($A$6:$A$105,$A69)&gt;1,"Duplicate ID",IF(OR($B69="",$C69="",$D69="",$E69="",$F69="",$G69="",$H69="",$I69="",$J69="",$K69=""),"Missing required field",IF($H69=0,"Review zero amount",IF(AND($K69&lt;TODAY(),$J69&lt;&gt;"Paid",$J69&lt;&gt;"Void"),"Past due - review",""))))))</f>
        <v/>
      </c>
    </row>
    <row r="70" ht="21" customHeight="1">
      <c r="A70" s="19" t="n"/>
      <c r="B70" s="19" t="n"/>
      <c r="C70" s="19" t="n"/>
      <c r="D70" s="19" t="n"/>
      <c r="E70" s="19" t="n"/>
      <c r="F70" s="19" t="n"/>
      <c r="G70" s="20" t="n"/>
      <c r="H70" s="38" t="n"/>
      <c r="I70" s="19" t="n"/>
      <c r="J70" s="22" t="n"/>
      <c r="K70" s="20" t="n"/>
      <c r="L70" s="19" t="n"/>
      <c r="M70" s="35">
        <f>IF(OR($A70="",$H70=""),"",IF(AND(OR($F70="Original Commitment",$F70="Change Order"),OR($J70="Approved",$J70="Paid")),$H70,0))</f>
        <v/>
      </c>
      <c r="N70" s="35">
        <f>IF(OR($A70="",$H70=""),"",IF(AND($F70="Payment",$J70="Paid"),$H70,0))</f>
        <v/>
      </c>
      <c r="O70" s="23">
        <f>IF(COUNTA($A70:$L70)=0,"",IF($A70="","Missing entry ID",IF(COUNTIF($A$6:$A$105,$A70)&gt;1,"Duplicate ID",IF(OR($B70="",$C70="",$D70="",$E70="",$F70="",$G70="",$H70="",$I70="",$J70="",$K70=""),"Missing required field",IF($H70=0,"Review zero amount",IF(AND($K70&lt;TODAY(),$J70&lt;&gt;"Paid",$J70&lt;&gt;"Void"),"Past due - review",""))))))</f>
        <v/>
      </c>
    </row>
    <row r="71" ht="21" customHeight="1">
      <c r="A71" s="19" t="n"/>
      <c r="B71" s="19" t="n"/>
      <c r="C71" s="19" t="n"/>
      <c r="D71" s="19" t="n"/>
      <c r="E71" s="19" t="n"/>
      <c r="F71" s="19" t="n"/>
      <c r="G71" s="20" t="n"/>
      <c r="H71" s="38" t="n"/>
      <c r="I71" s="19" t="n"/>
      <c r="J71" s="22" t="n"/>
      <c r="K71" s="20" t="n"/>
      <c r="L71" s="19" t="n"/>
      <c r="M71" s="37">
        <f>IF(OR($A71="",$H71=""),"",IF(AND(OR($F71="Original Commitment",$F71="Change Order"),OR($J71="Approved",$J71="Paid")),$H71,0))</f>
        <v/>
      </c>
      <c r="N71" s="37">
        <f>IF(OR($A71="",$H71=""),"",IF(AND($F71="Payment",$J71="Paid"),$H71,0))</f>
        <v/>
      </c>
      <c r="O71" s="24">
        <f>IF(COUNTA($A71:$L71)=0,"",IF($A71="","Missing entry ID",IF(COUNTIF($A$6:$A$105,$A71)&gt;1,"Duplicate ID",IF(OR($B71="",$C71="",$D71="",$E71="",$F71="",$G71="",$H71="",$I71="",$J71="",$K71=""),"Missing required field",IF($H71=0,"Review zero amount",IF(AND($K71&lt;TODAY(),$J71&lt;&gt;"Paid",$J71&lt;&gt;"Void"),"Past due - review",""))))))</f>
        <v/>
      </c>
    </row>
    <row r="72" ht="21" customHeight="1">
      <c r="A72" s="19" t="n"/>
      <c r="B72" s="19" t="n"/>
      <c r="C72" s="19" t="n"/>
      <c r="D72" s="19" t="n"/>
      <c r="E72" s="19" t="n"/>
      <c r="F72" s="19" t="n"/>
      <c r="G72" s="20" t="n"/>
      <c r="H72" s="38" t="n"/>
      <c r="I72" s="19" t="n"/>
      <c r="J72" s="22" t="n"/>
      <c r="K72" s="20" t="n"/>
      <c r="L72" s="19" t="n"/>
      <c r="M72" s="35">
        <f>IF(OR($A72="",$H72=""),"",IF(AND(OR($F72="Original Commitment",$F72="Change Order"),OR($J72="Approved",$J72="Paid")),$H72,0))</f>
        <v/>
      </c>
      <c r="N72" s="35">
        <f>IF(OR($A72="",$H72=""),"",IF(AND($F72="Payment",$J72="Paid"),$H72,0))</f>
        <v/>
      </c>
      <c r="O72" s="23">
        <f>IF(COUNTA($A72:$L72)=0,"",IF($A72="","Missing entry ID",IF(COUNTIF($A$6:$A$105,$A72)&gt;1,"Duplicate ID",IF(OR($B72="",$C72="",$D72="",$E72="",$F72="",$G72="",$H72="",$I72="",$J72="",$K72=""),"Missing required field",IF($H72=0,"Review zero amount",IF(AND($K72&lt;TODAY(),$J72&lt;&gt;"Paid",$J72&lt;&gt;"Void"),"Past due - review",""))))))</f>
        <v/>
      </c>
    </row>
    <row r="73" ht="21" customHeight="1">
      <c r="A73" s="19" t="n"/>
      <c r="B73" s="19" t="n"/>
      <c r="C73" s="19" t="n"/>
      <c r="D73" s="19" t="n"/>
      <c r="E73" s="19" t="n"/>
      <c r="F73" s="19" t="n"/>
      <c r="G73" s="20" t="n"/>
      <c r="H73" s="38" t="n"/>
      <c r="I73" s="19" t="n"/>
      <c r="J73" s="22" t="n"/>
      <c r="K73" s="20" t="n"/>
      <c r="L73" s="19" t="n"/>
      <c r="M73" s="37">
        <f>IF(OR($A73="",$H73=""),"",IF(AND(OR($F73="Original Commitment",$F73="Change Order"),OR($J73="Approved",$J73="Paid")),$H73,0))</f>
        <v/>
      </c>
      <c r="N73" s="37">
        <f>IF(OR($A73="",$H73=""),"",IF(AND($F73="Payment",$J73="Paid"),$H73,0))</f>
        <v/>
      </c>
      <c r="O73" s="24">
        <f>IF(COUNTA($A73:$L73)=0,"",IF($A73="","Missing entry ID",IF(COUNTIF($A$6:$A$105,$A73)&gt;1,"Duplicate ID",IF(OR($B73="",$C73="",$D73="",$E73="",$F73="",$G73="",$H73="",$I73="",$J73="",$K73=""),"Missing required field",IF($H73=0,"Review zero amount",IF(AND($K73&lt;TODAY(),$J73&lt;&gt;"Paid",$J73&lt;&gt;"Void"),"Past due - review",""))))))</f>
        <v/>
      </c>
    </row>
    <row r="74" ht="21" customHeight="1">
      <c r="A74" s="19" t="n"/>
      <c r="B74" s="19" t="n"/>
      <c r="C74" s="19" t="n"/>
      <c r="D74" s="19" t="n"/>
      <c r="E74" s="19" t="n"/>
      <c r="F74" s="19" t="n"/>
      <c r="G74" s="20" t="n"/>
      <c r="H74" s="38" t="n"/>
      <c r="I74" s="19" t="n"/>
      <c r="J74" s="22" t="n"/>
      <c r="K74" s="20" t="n"/>
      <c r="L74" s="19" t="n"/>
      <c r="M74" s="35">
        <f>IF(OR($A74="",$H74=""),"",IF(AND(OR($F74="Original Commitment",$F74="Change Order"),OR($J74="Approved",$J74="Paid")),$H74,0))</f>
        <v/>
      </c>
      <c r="N74" s="35">
        <f>IF(OR($A74="",$H74=""),"",IF(AND($F74="Payment",$J74="Paid"),$H74,0))</f>
        <v/>
      </c>
      <c r="O74" s="23">
        <f>IF(COUNTA($A74:$L74)=0,"",IF($A74="","Missing entry ID",IF(COUNTIF($A$6:$A$105,$A74)&gt;1,"Duplicate ID",IF(OR($B74="",$C74="",$D74="",$E74="",$F74="",$G74="",$H74="",$I74="",$J74="",$K74=""),"Missing required field",IF($H74=0,"Review zero amount",IF(AND($K74&lt;TODAY(),$J74&lt;&gt;"Paid",$J74&lt;&gt;"Void"),"Past due - review",""))))))</f>
        <v/>
      </c>
    </row>
    <row r="75" ht="21" customHeight="1">
      <c r="A75" s="19" t="n"/>
      <c r="B75" s="19" t="n"/>
      <c r="C75" s="19" t="n"/>
      <c r="D75" s="19" t="n"/>
      <c r="E75" s="19" t="n"/>
      <c r="F75" s="19" t="n"/>
      <c r="G75" s="20" t="n"/>
      <c r="H75" s="38" t="n"/>
      <c r="I75" s="19" t="n"/>
      <c r="J75" s="22" t="n"/>
      <c r="K75" s="20" t="n"/>
      <c r="L75" s="19" t="n"/>
      <c r="M75" s="37">
        <f>IF(OR($A75="",$H75=""),"",IF(AND(OR($F75="Original Commitment",$F75="Change Order"),OR($J75="Approved",$J75="Paid")),$H75,0))</f>
        <v/>
      </c>
      <c r="N75" s="37">
        <f>IF(OR($A75="",$H75=""),"",IF(AND($F75="Payment",$J75="Paid"),$H75,0))</f>
        <v/>
      </c>
      <c r="O75" s="24">
        <f>IF(COUNTA($A75:$L75)=0,"",IF($A75="","Missing entry ID",IF(COUNTIF($A$6:$A$105,$A75)&gt;1,"Duplicate ID",IF(OR($B75="",$C75="",$D75="",$E75="",$F75="",$G75="",$H75="",$I75="",$J75="",$K75=""),"Missing required field",IF($H75=0,"Review zero amount",IF(AND($K75&lt;TODAY(),$J75&lt;&gt;"Paid",$J75&lt;&gt;"Void"),"Past due - review",""))))))</f>
        <v/>
      </c>
    </row>
    <row r="76" ht="21" customHeight="1">
      <c r="A76" s="19" t="n"/>
      <c r="B76" s="19" t="n"/>
      <c r="C76" s="19" t="n"/>
      <c r="D76" s="19" t="n"/>
      <c r="E76" s="19" t="n"/>
      <c r="F76" s="19" t="n"/>
      <c r="G76" s="20" t="n"/>
      <c r="H76" s="38" t="n"/>
      <c r="I76" s="19" t="n"/>
      <c r="J76" s="22" t="n"/>
      <c r="K76" s="20" t="n"/>
      <c r="L76" s="19" t="n"/>
      <c r="M76" s="35">
        <f>IF(OR($A76="",$H76=""),"",IF(AND(OR($F76="Original Commitment",$F76="Change Order"),OR($J76="Approved",$J76="Paid")),$H76,0))</f>
        <v/>
      </c>
      <c r="N76" s="35">
        <f>IF(OR($A76="",$H76=""),"",IF(AND($F76="Payment",$J76="Paid"),$H76,0))</f>
        <v/>
      </c>
      <c r="O76" s="23">
        <f>IF(COUNTA($A76:$L76)=0,"",IF($A76="","Missing entry ID",IF(COUNTIF($A$6:$A$105,$A76)&gt;1,"Duplicate ID",IF(OR($B76="",$C76="",$D76="",$E76="",$F76="",$G76="",$H76="",$I76="",$J76="",$K76=""),"Missing required field",IF($H76=0,"Review zero amount",IF(AND($K76&lt;TODAY(),$J76&lt;&gt;"Paid",$J76&lt;&gt;"Void"),"Past due - review",""))))))</f>
        <v/>
      </c>
    </row>
    <row r="77" ht="21" customHeight="1">
      <c r="A77" s="19" t="n"/>
      <c r="B77" s="19" t="n"/>
      <c r="C77" s="19" t="n"/>
      <c r="D77" s="19" t="n"/>
      <c r="E77" s="19" t="n"/>
      <c r="F77" s="19" t="n"/>
      <c r="G77" s="20" t="n"/>
      <c r="H77" s="38" t="n"/>
      <c r="I77" s="19" t="n"/>
      <c r="J77" s="22" t="n"/>
      <c r="K77" s="20" t="n"/>
      <c r="L77" s="19" t="n"/>
      <c r="M77" s="37">
        <f>IF(OR($A77="",$H77=""),"",IF(AND(OR($F77="Original Commitment",$F77="Change Order"),OR($J77="Approved",$J77="Paid")),$H77,0))</f>
        <v/>
      </c>
      <c r="N77" s="37">
        <f>IF(OR($A77="",$H77=""),"",IF(AND($F77="Payment",$J77="Paid"),$H77,0))</f>
        <v/>
      </c>
      <c r="O77" s="24">
        <f>IF(COUNTA($A77:$L77)=0,"",IF($A77="","Missing entry ID",IF(COUNTIF($A$6:$A$105,$A77)&gt;1,"Duplicate ID",IF(OR($B77="",$C77="",$D77="",$E77="",$F77="",$G77="",$H77="",$I77="",$J77="",$K77=""),"Missing required field",IF($H77=0,"Review zero amount",IF(AND($K77&lt;TODAY(),$J77&lt;&gt;"Paid",$J77&lt;&gt;"Void"),"Past due - review",""))))))</f>
        <v/>
      </c>
    </row>
    <row r="78" ht="21" customHeight="1">
      <c r="A78" s="19" t="n"/>
      <c r="B78" s="19" t="n"/>
      <c r="C78" s="19" t="n"/>
      <c r="D78" s="19" t="n"/>
      <c r="E78" s="19" t="n"/>
      <c r="F78" s="19" t="n"/>
      <c r="G78" s="20" t="n"/>
      <c r="H78" s="38" t="n"/>
      <c r="I78" s="19" t="n"/>
      <c r="J78" s="22" t="n"/>
      <c r="K78" s="20" t="n"/>
      <c r="L78" s="19" t="n"/>
      <c r="M78" s="35">
        <f>IF(OR($A78="",$H78=""),"",IF(AND(OR($F78="Original Commitment",$F78="Change Order"),OR($J78="Approved",$J78="Paid")),$H78,0))</f>
        <v/>
      </c>
      <c r="N78" s="35">
        <f>IF(OR($A78="",$H78=""),"",IF(AND($F78="Payment",$J78="Paid"),$H78,0))</f>
        <v/>
      </c>
      <c r="O78" s="23">
        <f>IF(COUNTA($A78:$L78)=0,"",IF($A78="","Missing entry ID",IF(COUNTIF($A$6:$A$105,$A78)&gt;1,"Duplicate ID",IF(OR($B78="",$C78="",$D78="",$E78="",$F78="",$G78="",$H78="",$I78="",$J78="",$K78=""),"Missing required field",IF($H78=0,"Review zero amount",IF(AND($K78&lt;TODAY(),$J78&lt;&gt;"Paid",$J78&lt;&gt;"Void"),"Past due - review",""))))))</f>
        <v/>
      </c>
    </row>
    <row r="79" ht="21" customHeight="1">
      <c r="A79" s="19" t="n"/>
      <c r="B79" s="19" t="n"/>
      <c r="C79" s="19" t="n"/>
      <c r="D79" s="19" t="n"/>
      <c r="E79" s="19" t="n"/>
      <c r="F79" s="19" t="n"/>
      <c r="G79" s="20" t="n"/>
      <c r="H79" s="38" t="n"/>
      <c r="I79" s="19" t="n"/>
      <c r="J79" s="22" t="n"/>
      <c r="K79" s="20" t="n"/>
      <c r="L79" s="19" t="n"/>
      <c r="M79" s="37">
        <f>IF(OR($A79="",$H79=""),"",IF(AND(OR($F79="Original Commitment",$F79="Change Order"),OR($J79="Approved",$J79="Paid")),$H79,0))</f>
        <v/>
      </c>
      <c r="N79" s="37">
        <f>IF(OR($A79="",$H79=""),"",IF(AND($F79="Payment",$J79="Paid"),$H79,0))</f>
        <v/>
      </c>
      <c r="O79" s="24">
        <f>IF(COUNTA($A79:$L79)=0,"",IF($A79="","Missing entry ID",IF(COUNTIF($A$6:$A$105,$A79)&gt;1,"Duplicate ID",IF(OR($B79="",$C79="",$D79="",$E79="",$F79="",$G79="",$H79="",$I79="",$J79="",$K79=""),"Missing required field",IF($H79=0,"Review zero amount",IF(AND($K79&lt;TODAY(),$J79&lt;&gt;"Paid",$J79&lt;&gt;"Void"),"Past due - review",""))))))</f>
        <v/>
      </c>
    </row>
    <row r="80" ht="21" customHeight="1">
      <c r="A80" s="19" t="n"/>
      <c r="B80" s="19" t="n"/>
      <c r="C80" s="19" t="n"/>
      <c r="D80" s="19" t="n"/>
      <c r="E80" s="19" t="n"/>
      <c r="F80" s="19" t="n"/>
      <c r="G80" s="20" t="n"/>
      <c r="H80" s="38" t="n"/>
      <c r="I80" s="19" t="n"/>
      <c r="J80" s="22" t="n"/>
      <c r="K80" s="20" t="n"/>
      <c r="L80" s="19" t="n"/>
      <c r="M80" s="35">
        <f>IF(OR($A80="",$H80=""),"",IF(AND(OR($F80="Original Commitment",$F80="Change Order"),OR($J80="Approved",$J80="Paid")),$H80,0))</f>
        <v/>
      </c>
      <c r="N80" s="35">
        <f>IF(OR($A80="",$H80=""),"",IF(AND($F80="Payment",$J80="Paid"),$H80,0))</f>
        <v/>
      </c>
      <c r="O80" s="23">
        <f>IF(COUNTA($A80:$L80)=0,"",IF($A80="","Missing entry ID",IF(COUNTIF($A$6:$A$105,$A80)&gt;1,"Duplicate ID",IF(OR($B80="",$C80="",$D80="",$E80="",$F80="",$G80="",$H80="",$I80="",$J80="",$K80=""),"Missing required field",IF($H80=0,"Review zero amount",IF(AND($K80&lt;TODAY(),$J80&lt;&gt;"Paid",$J80&lt;&gt;"Void"),"Past due - review",""))))))</f>
        <v/>
      </c>
    </row>
    <row r="81" ht="21" customHeight="1">
      <c r="A81" s="19" t="n"/>
      <c r="B81" s="19" t="n"/>
      <c r="C81" s="19" t="n"/>
      <c r="D81" s="19" t="n"/>
      <c r="E81" s="19" t="n"/>
      <c r="F81" s="19" t="n"/>
      <c r="G81" s="20" t="n"/>
      <c r="H81" s="38" t="n"/>
      <c r="I81" s="19" t="n"/>
      <c r="J81" s="22" t="n"/>
      <c r="K81" s="20" t="n"/>
      <c r="L81" s="19" t="n"/>
      <c r="M81" s="37">
        <f>IF(OR($A81="",$H81=""),"",IF(AND(OR($F81="Original Commitment",$F81="Change Order"),OR($J81="Approved",$J81="Paid")),$H81,0))</f>
        <v/>
      </c>
      <c r="N81" s="37">
        <f>IF(OR($A81="",$H81=""),"",IF(AND($F81="Payment",$J81="Paid"),$H81,0))</f>
        <v/>
      </c>
      <c r="O81" s="24">
        <f>IF(COUNTA($A81:$L81)=0,"",IF($A81="","Missing entry ID",IF(COUNTIF($A$6:$A$105,$A81)&gt;1,"Duplicate ID",IF(OR($B81="",$C81="",$D81="",$E81="",$F81="",$G81="",$H81="",$I81="",$J81="",$K81=""),"Missing required field",IF($H81=0,"Review zero amount",IF(AND($K81&lt;TODAY(),$J81&lt;&gt;"Paid",$J81&lt;&gt;"Void"),"Past due - review",""))))))</f>
        <v/>
      </c>
    </row>
    <row r="82" ht="21" customHeight="1">
      <c r="A82" s="19" t="n"/>
      <c r="B82" s="19" t="n"/>
      <c r="C82" s="19" t="n"/>
      <c r="D82" s="19" t="n"/>
      <c r="E82" s="19" t="n"/>
      <c r="F82" s="19" t="n"/>
      <c r="G82" s="20" t="n"/>
      <c r="H82" s="38" t="n"/>
      <c r="I82" s="19" t="n"/>
      <c r="J82" s="22" t="n"/>
      <c r="K82" s="20" t="n"/>
      <c r="L82" s="19" t="n"/>
      <c r="M82" s="35">
        <f>IF(OR($A82="",$H82=""),"",IF(AND(OR($F82="Original Commitment",$F82="Change Order"),OR($J82="Approved",$J82="Paid")),$H82,0))</f>
        <v/>
      </c>
      <c r="N82" s="35">
        <f>IF(OR($A82="",$H82=""),"",IF(AND($F82="Payment",$J82="Paid"),$H82,0))</f>
        <v/>
      </c>
      <c r="O82" s="23">
        <f>IF(COUNTA($A82:$L82)=0,"",IF($A82="","Missing entry ID",IF(COUNTIF($A$6:$A$105,$A82)&gt;1,"Duplicate ID",IF(OR($B82="",$C82="",$D82="",$E82="",$F82="",$G82="",$H82="",$I82="",$J82="",$K82=""),"Missing required field",IF($H82=0,"Review zero amount",IF(AND($K82&lt;TODAY(),$J82&lt;&gt;"Paid",$J82&lt;&gt;"Void"),"Past due - review",""))))))</f>
        <v/>
      </c>
    </row>
    <row r="83" ht="21" customHeight="1">
      <c r="A83" s="19" t="n"/>
      <c r="B83" s="19" t="n"/>
      <c r="C83" s="19" t="n"/>
      <c r="D83" s="19" t="n"/>
      <c r="E83" s="19" t="n"/>
      <c r="F83" s="19" t="n"/>
      <c r="G83" s="20" t="n"/>
      <c r="H83" s="38" t="n"/>
      <c r="I83" s="19" t="n"/>
      <c r="J83" s="22" t="n"/>
      <c r="K83" s="20" t="n"/>
      <c r="L83" s="19" t="n"/>
      <c r="M83" s="37">
        <f>IF(OR($A83="",$H83=""),"",IF(AND(OR($F83="Original Commitment",$F83="Change Order"),OR($J83="Approved",$J83="Paid")),$H83,0))</f>
        <v/>
      </c>
      <c r="N83" s="37">
        <f>IF(OR($A83="",$H83=""),"",IF(AND($F83="Payment",$J83="Paid"),$H83,0))</f>
        <v/>
      </c>
      <c r="O83" s="24">
        <f>IF(COUNTA($A83:$L83)=0,"",IF($A83="","Missing entry ID",IF(COUNTIF($A$6:$A$105,$A83)&gt;1,"Duplicate ID",IF(OR($B83="",$C83="",$D83="",$E83="",$F83="",$G83="",$H83="",$I83="",$J83="",$K83=""),"Missing required field",IF($H83=0,"Review zero amount",IF(AND($K83&lt;TODAY(),$J83&lt;&gt;"Paid",$J83&lt;&gt;"Void"),"Past due - review",""))))))</f>
        <v/>
      </c>
    </row>
    <row r="84" ht="21" customHeight="1">
      <c r="A84" s="19" t="n"/>
      <c r="B84" s="19" t="n"/>
      <c r="C84" s="19" t="n"/>
      <c r="D84" s="19" t="n"/>
      <c r="E84" s="19" t="n"/>
      <c r="F84" s="19" t="n"/>
      <c r="G84" s="20" t="n"/>
      <c r="H84" s="38" t="n"/>
      <c r="I84" s="19" t="n"/>
      <c r="J84" s="22" t="n"/>
      <c r="K84" s="20" t="n"/>
      <c r="L84" s="19" t="n"/>
      <c r="M84" s="35">
        <f>IF(OR($A84="",$H84=""),"",IF(AND(OR($F84="Original Commitment",$F84="Change Order"),OR($J84="Approved",$J84="Paid")),$H84,0))</f>
        <v/>
      </c>
      <c r="N84" s="35">
        <f>IF(OR($A84="",$H84=""),"",IF(AND($F84="Payment",$J84="Paid"),$H84,0))</f>
        <v/>
      </c>
      <c r="O84" s="23">
        <f>IF(COUNTA($A84:$L84)=0,"",IF($A84="","Missing entry ID",IF(COUNTIF($A$6:$A$105,$A84)&gt;1,"Duplicate ID",IF(OR($B84="",$C84="",$D84="",$E84="",$F84="",$G84="",$H84="",$I84="",$J84="",$K84=""),"Missing required field",IF($H84=0,"Review zero amount",IF(AND($K84&lt;TODAY(),$J84&lt;&gt;"Paid",$J84&lt;&gt;"Void"),"Past due - review",""))))))</f>
        <v/>
      </c>
    </row>
    <row r="85" ht="21" customHeight="1">
      <c r="A85" s="19" t="n"/>
      <c r="B85" s="19" t="n"/>
      <c r="C85" s="19" t="n"/>
      <c r="D85" s="19" t="n"/>
      <c r="E85" s="19" t="n"/>
      <c r="F85" s="19" t="n"/>
      <c r="G85" s="20" t="n"/>
      <c r="H85" s="38" t="n"/>
      <c r="I85" s="19" t="n"/>
      <c r="J85" s="22" t="n"/>
      <c r="K85" s="20" t="n"/>
      <c r="L85" s="19" t="n"/>
      <c r="M85" s="37">
        <f>IF(OR($A85="",$H85=""),"",IF(AND(OR($F85="Original Commitment",$F85="Change Order"),OR($J85="Approved",$J85="Paid")),$H85,0))</f>
        <v/>
      </c>
      <c r="N85" s="37">
        <f>IF(OR($A85="",$H85=""),"",IF(AND($F85="Payment",$J85="Paid"),$H85,0))</f>
        <v/>
      </c>
      <c r="O85" s="24">
        <f>IF(COUNTA($A85:$L85)=0,"",IF($A85="","Missing entry ID",IF(COUNTIF($A$6:$A$105,$A85)&gt;1,"Duplicate ID",IF(OR($B85="",$C85="",$D85="",$E85="",$F85="",$G85="",$H85="",$I85="",$J85="",$K85=""),"Missing required field",IF($H85=0,"Review zero amount",IF(AND($K85&lt;TODAY(),$J85&lt;&gt;"Paid",$J85&lt;&gt;"Void"),"Past due - review",""))))))</f>
        <v/>
      </c>
    </row>
    <row r="86" ht="21" customHeight="1">
      <c r="A86" s="19" t="n"/>
      <c r="B86" s="19" t="n"/>
      <c r="C86" s="19" t="n"/>
      <c r="D86" s="19" t="n"/>
      <c r="E86" s="19" t="n"/>
      <c r="F86" s="19" t="n"/>
      <c r="G86" s="20" t="n"/>
      <c r="H86" s="38" t="n"/>
      <c r="I86" s="19" t="n"/>
      <c r="J86" s="22" t="n"/>
      <c r="K86" s="20" t="n"/>
      <c r="L86" s="19" t="n"/>
      <c r="M86" s="35">
        <f>IF(OR($A86="",$H86=""),"",IF(AND(OR($F86="Original Commitment",$F86="Change Order"),OR($J86="Approved",$J86="Paid")),$H86,0))</f>
        <v/>
      </c>
      <c r="N86" s="35">
        <f>IF(OR($A86="",$H86=""),"",IF(AND($F86="Payment",$J86="Paid"),$H86,0))</f>
        <v/>
      </c>
      <c r="O86" s="23">
        <f>IF(COUNTA($A86:$L86)=0,"",IF($A86="","Missing entry ID",IF(COUNTIF($A$6:$A$105,$A86)&gt;1,"Duplicate ID",IF(OR($B86="",$C86="",$D86="",$E86="",$F86="",$G86="",$H86="",$I86="",$J86="",$K86=""),"Missing required field",IF($H86=0,"Review zero amount",IF(AND($K86&lt;TODAY(),$J86&lt;&gt;"Paid",$J86&lt;&gt;"Void"),"Past due - review",""))))))</f>
        <v/>
      </c>
    </row>
    <row r="87" ht="21" customHeight="1">
      <c r="A87" s="19" t="n"/>
      <c r="B87" s="19" t="n"/>
      <c r="C87" s="19" t="n"/>
      <c r="D87" s="19" t="n"/>
      <c r="E87" s="19" t="n"/>
      <c r="F87" s="19" t="n"/>
      <c r="G87" s="20" t="n"/>
      <c r="H87" s="38" t="n"/>
      <c r="I87" s="19" t="n"/>
      <c r="J87" s="22" t="n"/>
      <c r="K87" s="20" t="n"/>
      <c r="L87" s="19" t="n"/>
      <c r="M87" s="37">
        <f>IF(OR($A87="",$H87=""),"",IF(AND(OR($F87="Original Commitment",$F87="Change Order"),OR($J87="Approved",$J87="Paid")),$H87,0))</f>
        <v/>
      </c>
      <c r="N87" s="37">
        <f>IF(OR($A87="",$H87=""),"",IF(AND($F87="Payment",$J87="Paid"),$H87,0))</f>
        <v/>
      </c>
      <c r="O87" s="24">
        <f>IF(COUNTA($A87:$L87)=0,"",IF($A87="","Missing entry ID",IF(COUNTIF($A$6:$A$105,$A87)&gt;1,"Duplicate ID",IF(OR($B87="",$C87="",$D87="",$E87="",$F87="",$G87="",$H87="",$I87="",$J87="",$K87=""),"Missing required field",IF($H87=0,"Review zero amount",IF(AND($K87&lt;TODAY(),$J87&lt;&gt;"Paid",$J87&lt;&gt;"Void"),"Past due - review",""))))))</f>
        <v/>
      </c>
    </row>
    <row r="88" ht="21" customHeight="1">
      <c r="A88" s="19" t="n"/>
      <c r="B88" s="19" t="n"/>
      <c r="C88" s="19" t="n"/>
      <c r="D88" s="19" t="n"/>
      <c r="E88" s="19" t="n"/>
      <c r="F88" s="19" t="n"/>
      <c r="G88" s="20" t="n"/>
      <c r="H88" s="38" t="n"/>
      <c r="I88" s="19" t="n"/>
      <c r="J88" s="22" t="n"/>
      <c r="K88" s="20" t="n"/>
      <c r="L88" s="19" t="n"/>
      <c r="M88" s="35">
        <f>IF(OR($A88="",$H88=""),"",IF(AND(OR($F88="Original Commitment",$F88="Change Order"),OR($J88="Approved",$J88="Paid")),$H88,0))</f>
        <v/>
      </c>
      <c r="N88" s="35">
        <f>IF(OR($A88="",$H88=""),"",IF(AND($F88="Payment",$J88="Paid"),$H88,0))</f>
        <v/>
      </c>
      <c r="O88" s="23">
        <f>IF(COUNTA($A88:$L88)=0,"",IF($A88="","Missing entry ID",IF(COUNTIF($A$6:$A$105,$A88)&gt;1,"Duplicate ID",IF(OR($B88="",$C88="",$D88="",$E88="",$F88="",$G88="",$H88="",$I88="",$J88="",$K88=""),"Missing required field",IF($H88=0,"Review zero amount",IF(AND($K88&lt;TODAY(),$J88&lt;&gt;"Paid",$J88&lt;&gt;"Void"),"Past due - review",""))))))</f>
        <v/>
      </c>
    </row>
    <row r="89" ht="21" customHeight="1">
      <c r="A89" s="19" t="n"/>
      <c r="B89" s="19" t="n"/>
      <c r="C89" s="19" t="n"/>
      <c r="D89" s="19" t="n"/>
      <c r="E89" s="19" t="n"/>
      <c r="F89" s="19" t="n"/>
      <c r="G89" s="20" t="n"/>
      <c r="H89" s="38" t="n"/>
      <c r="I89" s="19" t="n"/>
      <c r="J89" s="22" t="n"/>
      <c r="K89" s="20" t="n"/>
      <c r="L89" s="19" t="n"/>
      <c r="M89" s="37">
        <f>IF(OR($A89="",$H89=""),"",IF(AND(OR($F89="Original Commitment",$F89="Change Order"),OR($J89="Approved",$J89="Paid")),$H89,0))</f>
        <v/>
      </c>
      <c r="N89" s="37">
        <f>IF(OR($A89="",$H89=""),"",IF(AND($F89="Payment",$J89="Paid"),$H89,0))</f>
        <v/>
      </c>
      <c r="O89" s="24">
        <f>IF(COUNTA($A89:$L89)=0,"",IF($A89="","Missing entry ID",IF(COUNTIF($A$6:$A$105,$A89)&gt;1,"Duplicate ID",IF(OR($B89="",$C89="",$D89="",$E89="",$F89="",$G89="",$H89="",$I89="",$J89="",$K89=""),"Missing required field",IF($H89=0,"Review zero amount",IF(AND($K89&lt;TODAY(),$J89&lt;&gt;"Paid",$J89&lt;&gt;"Void"),"Past due - review",""))))))</f>
        <v/>
      </c>
    </row>
    <row r="90" ht="21" customHeight="1">
      <c r="A90" s="19" t="n"/>
      <c r="B90" s="19" t="n"/>
      <c r="C90" s="19" t="n"/>
      <c r="D90" s="19" t="n"/>
      <c r="E90" s="19" t="n"/>
      <c r="F90" s="19" t="n"/>
      <c r="G90" s="20" t="n"/>
      <c r="H90" s="38" t="n"/>
      <c r="I90" s="19" t="n"/>
      <c r="J90" s="22" t="n"/>
      <c r="K90" s="20" t="n"/>
      <c r="L90" s="19" t="n"/>
      <c r="M90" s="35">
        <f>IF(OR($A90="",$H90=""),"",IF(AND(OR($F90="Original Commitment",$F90="Change Order"),OR($J90="Approved",$J90="Paid")),$H90,0))</f>
        <v/>
      </c>
      <c r="N90" s="35">
        <f>IF(OR($A90="",$H90=""),"",IF(AND($F90="Payment",$J90="Paid"),$H90,0))</f>
        <v/>
      </c>
      <c r="O90" s="23">
        <f>IF(COUNTA($A90:$L90)=0,"",IF($A90="","Missing entry ID",IF(COUNTIF($A$6:$A$105,$A90)&gt;1,"Duplicate ID",IF(OR($B90="",$C90="",$D90="",$E90="",$F90="",$G90="",$H90="",$I90="",$J90="",$K90=""),"Missing required field",IF($H90=0,"Review zero amount",IF(AND($K90&lt;TODAY(),$J90&lt;&gt;"Paid",$J90&lt;&gt;"Void"),"Past due - review",""))))))</f>
        <v/>
      </c>
    </row>
    <row r="91" ht="21" customHeight="1">
      <c r="A91" s="19" t="n"/>
      <c r="B91" s="19" t="n"/>
      <c r="C91" s="19" t="n"/>
      <c r="D91" s="19" t="n"/>
      <c r="E91" s="19" t="n"/>
      <c r="F91" s="19" t="n"/>
      <c r="G91" s="20" t="n"/>
      <c r="H91" s="38" t="n"/>
      <c r="I91" s="19" t="n"/>
      <c r="J91" s="22" t="n"/>
      <c r="K91" s="20" t="n"/>
      <c r="L91" s="19" t="n"/>
      <c r="M91" s="37">
        <f>IF(OR($A91="",$H91=""),"",IF(AND(OR($F91="Original Commitment",$F91="Change Order"),OR($J91="Approved",$J91="Paid")),$H91,0))</f>
        <v/>
      </c>
      <c r="N91" s="37">
        <f>IF(OR($A91="",$H91=""),"",IF(AND($F91="Payment",$J91="Paid"),$H91,0))</f>
        <v/>
      </c>
      <c r="O91" s="24">
        <f>IF(COUNTA($A91:$L91)=0,"",IF($A91="","Missing entry ID",IF(COUNTIF($A$6:$A$105,$A91)&gt;1,"Duplicate ID",IF(OR($B91="",$C91="",$D91="",$E91="",$F91="",$G91="",$H91="",$I91="",$J91="",$K91=""),"Missing required field",IF($H91=0,"Review zero amount",IF(AND($K91&lt;TODAY(),$J91&lt;&gt;"Paid",$J91&lt;&gt;"Void"),"Past due - review",""))))))</f>
        <v/>
      </c>
    </row>
    <row r="92" ht="21" customHeight="1">
      <c r="A92" s="19" t="n"/>
      <c r="B92" s="19" t="n"/>
      <c r="C92" s="19" t="n"/>
      <c r="D92" s="19" t="n"/>
      <c r="E92" s="19" t="n"/>
      <c r="F92" s="19" t="n"/>
      <c r="G92" s="20" t="n"/>
      <c r="H92" s="38" t="n"/>
      <c r="I92" s="19" t="n"/>
      <c r="J92" s="22" t="n"/>
      <c r="K92" s="20" t="n"/>
      <c r="L92" s="19" t="n"/>
      <c r="M92" s="35">
        <f>IF(OR($A92="",$H92=""),"",IF(AND(OR($F92="Original Commitment",$F92="Change Order"),OR($J92="Approved",$J92="Paid")),$H92,0))</f>
        <v/>
      </c>
      <c r="N92" s="35">
        <f>IF(OR($A92="",$H92=""),"",IF(AND($F92="Payment",$J92="Paid"),$H92,0))</f>
        <v/>
      </c>
      <c r="O92" s="23">
        <f>IF(COUNTA($A92:$L92)=0,"",IF($A92="","Missing entry ID",IF(COUNTIF($A$6:$A$105,$A92)&gt;1,"Duplicate ID",IF(OR($B92="",$C92="",$D92="",$E92="",$F92="",$G92="",$H92="",$I92="",$J92="",$K92=""),"Missing required field",IF($H92=0,"Review zero amount",IF(AND($K92&lt;TODAY(),$J92&lt;&gt;"Paid",$J92&lt;&gt;"Void"),"Past due - review",""))))))</f>
        <v/>
      </c>
    </row>
    <row r="93" ht="21" customHeight="1">
      <c r="A93" s="19" t="n"/>
      <c r="B93" s="19" t="n"/>
      <c r="C93" s="19" t="n"/>
      <c r="D93" s="19" t="n"/>
      <c r="E93" s="19" t="n"/>
      <c r="F93" s="19" t="n"/>
      <c r="G93" s="20" t="n"/>
      <c r="H93" s="38" t="n"/>
      <c r="I93" s="19" t="n"/>
      <c r="J93" s="22" t="n"/>
      <c r="K93" s="20" t="n"/>
      <c r="L93" s="19" t="n"/>
      <c r="M93" s="37">
        <f>IF(OR($A93="",$H93=""),"",IF(AND(OR($F93="Original Commitment",$F93="Change Order"),OR($J93="Approved",$J93="Paid")),$H93,0))</f>
        <v/>
      </c>
      <c r="N93" s="37">
        <f>IF(OR($A93="",$H93=""),"",IF(AND($F93="Payment",$J93="Paid"),$H93,0))</f>
        <v/>
      </c>
      <c r="O93" s="24">
        <f>IF(COUNTA($A93:$L93)=0,"",IF($A93="","Missing entry ID",IF(COUNTIF($A$6:$A$105,$A93)&gt;1,"Duplicate ID",IF(OR($B93="",$C93="",$D93="",$E93="",$F93="",$G93="",$H93="",$I93="",$J93="",$K93=""),"Missing required field",IF($H93=0,"Review zero amount",IF(AND($K93&lt;TODAY(),$J93&lt;&gt;"Paid",$J93&lt;&gt;"Void"),"Past due - review",""))))))</f>
        <v/>
      </c>
    </row>
    <row r="94" ht="21" customHeight="1">
      <c r="A94" s="19" t="n"/>
      <c r="B94" s="19" t="n"/>
      <c r="C94" s="19" t="n"/>
      <c r="D94" s="19" t="n"/>
      <c r="E94" s="19" t="n"/>
      <c r="F94" s="19" t="n"/>
      <c r="G94" s="20" t="n"/>
      <c r="H94" s="38" t="n"/>
      <c r="I94" s="19" t="n"/>
      <c r="J94" s="22" t="n"/>
      <c r="K94" s="20" t="n"/>
      <c r="L94" s="19" t="n"/>
      <c r="M94" s="35">
        <f>IF(OR($A94="",$H94=""),"",IF(AND(OR($F94="Original Commitment",$F94="Change Order"),OR($J94="Approved",$J94="Paid")),$H94,0))</f>
        <v/>
      </c>
      <c r="N94" s="35">
        <f>IF(OR($A94="",$H94=""),"",IF(AND($F94="Payment",$J94="Paid"),$H94,0))</f>
        <v/>
      </c>
      <c r="O94" s="23">
        <f>IF(COUNTA($A94:$L94)=0,"",IF($A94="","Missing entry ID",IF(COUNTIF($A$6:$A$105,$A94)&gt;1,"Duplicate ID",IF(OR($B94="",$C94="",$D94="",$E94="",$F94="",$G94="",$H94="",$I94="",$J94="",$K94=""),"Missing required field",IF($H94=0,"Review zero amount",IF(AND($K94&lt;TODAY(),$J94&lt;&gt;"Paid",$J94&lt;&gt;"Void"),"Past due - review",""))))))</f>
        <v/>
      </c>
    </row>
    <row r="95" ht="21" customHeight="1">
      <c r="A95" s="19" t="n"/>
      <c r="B95" s="19" t="n"/>
      <c r="C95" s="19" t="n"/>
      <c r="D95" s="19" t="n"/>
      <c r="E95" s="19" t="n"/>
      <c r="F95" s="19" t="n"/>
      <c r="G95" s="20" t="n"/>
      <c r="H95" s="38" t="n"/>
      <c r="I95" s="19" t="n"/>
      <c r="J95" s="22" t="n"/>
      <c r="K95" s="20" t="n"/>
      <c r="L95" s="19" t="n"/>
      <c r="M95" s="37">
        <f>IF(OR($A95="",$H95=""),"",IF(AND(OR($F95="Original Commitment",$F95="Change Order"),OR($J95="Approved",$J95="Paid")),$H95,0))</f>
        <v/>
      </c>
      <c r="N95" s="37">
        <f>IF(OR($A95="",$H95=""),"",IF(AND($F95="Payment",$J95="Paid"),$H95,0))</f>
        <v/>
      </c>
      <c r="O95" s="24">
        <f>IF(COUNTA($A95:$L95)=0,"",IF($A95="","Missing entry ID",IF(COUNTIF($A$6:$A$105,$A95)&gt;1,"Duplicate ID",IF(OR($B95="",$C95="",$D95="",$E95="",$F95="",$G95="",$H95="",$I95="",$J95="",$K95=""),"Missing required field",IF($H95=0,"Review zero amount",IF(AND($K95&lt;TODAY(),$J95&lt;&gt;"Paid",$J95&lt;&gt;"Void"),"Past due - review",""))))))</f>
        <v/>
      </c>
    </row>
    <row r="96" ht="21" customHeight="1">
      <c r="A96" s="19" t="n"/>
      <c r="B96" s="19" t="n"/>
      <c r="C96" s="19" t="n"/>
      <c r="D96" s="19" t="n"/>
      <c r="E96" s="19" t="n"/>
      <c r="F96" s="19" t="n"/>
      <c r="G96" s="20" t="n"/>
      <c r="H96" s="38" t="n"/>
      <c r="I96" s="19" t="n"/>
      <c r="J96" s="22" t="n"/>
      <c r="K96" s="20" t="n"/>
      <c r="L96" s="19" t="n"/>
      <c r="M96" s="35">
        <f>IF(OR($A96="",$H96=""),"",IF(AND(OR($F96="Original Commitment",$F96="Change Order"),OR($J96="Approved",$J96="Paid")),$H96,0))</f>
        <v/>
      </c>
      <c r="N96" s="35">
        <f>IF(OR($A96="",$H96=""),"",IF(AND($F96="Payment",$J96="Paid"),$H96,0))</f>
        <v/>
      </c>
      <c r="O96" s="23">
        <f>IF(COUNTA($A96:$L96)=0,"",IF($A96="","Missing entry ID",IF(COUNTIF($A$6:$A$105,$A96)&gt;1,"Duplicate ID",IF(OR($B96="",$C96="",$D96="",$E96="",$F96="",$G96="",$H96="",$I96="",$J96="",$K96=""),"Missing required field",IF($H96=0,"Review zero amount",IF(AND($K96&lt;TODAY(),$J96&lt;&gt;"Paid",$J96&lt;&gt;"Void"),"Past due - review",""))))))</f>
        <v/>
      </c>
    </row>
    <row r="97" ht="21" customHeight="1">
      <c r="A97" s="19" t="n"/>
      <c r="B97" s="19" t="n"/>
      <c r="C97" s="19" t="n"/>
      <c r="D97" s="19" t="n"/>
      <c r="E97" s="19" t="n"/>
      <c r="F97" s="19" t="n"/>
      <c r="G97" s="20" t="n"/>
      <c r="H97" s="38" t="n"/>
      <c r="I97" s="19" t="n"/>
      <c r="J97" s="22" t="n"/>
      <c r="K97" s="20" t="n"/>
      <c r="L97" s="19" t="n"/>
      <c r="M97" s="37">
        <f>IF(OR($A97="",$H97=""),"",IF(AND(OR($F97="Original Commitment",$F97="Change Order"),OR($J97="Approved",$J97="Paid")),$H97,0))</f>
        <v/>
      </c>
      <c r="N97" s="37">
        <f>IF(OR($A97="",$H97=""),"",IF(AND($F97="Payment",$J97="Paid"),$H97,0))</f>
        <v/>
      </c>
      <c r="O97" s="24">
        <f>IF(COUNTA($A97:$L97)=0,"",IF($A97="","Missing entry ID",IF(COUNTIF($A$6:$A$105,$A97)&gt;1,"Duplicate ID",IF(OR($B97="",$C97="",$D97="",$E97="",$F97="",$G97="",$H97="",$I97="",$J97="",$K97=""),"Missing required field",IF($H97=0,"Review zero amount",IF(AND($K97&lt;TODAY(),$J97&lt;&gt;"Paid",$J97&lt;&gt;"Void"),"Past due - review",""))))))</f>
        <v/>
      </c>
    </row>
    <row r="98" ht="21" customHeight="1">
      <c r="A98" s="19" t="n"/>
      <c r="B98" s="19" t="n"/>
      <c r="C98" s="19" t="n"/>
      <c r="D98" s="19" t="n"/>
      <c r="E98" s="19" t="n"/>
      <c r="F98" s="19" t="n"/>
      <c r="G98" s="20" t="n"/>
      <c r="H98" s="38" t="n"/>
      <c r="I98" s="19" t="n"/>
      <c r="J98" s="22" t="n"/>
      <c r="K98" s="20" t="n"/>
      <c r="L98" s="19" t="n"/>
      <c r="M98" s="35">
        <f>IF(OR($A98="",$H98=""),"",IF(AND(OR($F98="Original Commitment",$F98="Change Order"),OR($J98="Approved",$J98="Paid")),$H98,0))</f>
        <v/>
      </c>
      <c r="N98" s="35">
        <f>IF(OR($A98="",$H98=""),"",IF(AND($F98="Payment",$J98="Paid"),$H98,0))</f>
        <v/>
      </c>
      <c r="O98" s="23">
        <f>IF(COUNTA($A98:$L98)=0,"",IF($A98="","Missing entry ID",IF(COUNTIF($A$6:$A$105,$A98)&gt;1,"Duplicate ID",IF(OR($B98="",$C98="",$D98="",$E98="",$F98="",$G98="",$H98="",$I98="",$J98="",$K98=""),"Missing required field",IF($H98=0,"Review zero amount",IF(AND($K98&lt;TODAY(),$J98&lt;&gt;"Paid",$J98&lt;&gt;"Void"),"Past due - review",""))))))</f>
        <v/>
      </c>
    </row>
    <row r="99" ht="21" customHeight="1">
      <c r="A99" s="19" t="n"/>
      <c r="B99" s="19" t="n"/>
      <c r="C99" s="19" t="n"/>
      <c r="D99" s="19" t="n"/>
      <c r="E99" s="19" t="n"/>
      <c r="F99" s="19" t="n"/>
      <c r="G99" s="20" t="n"/>
      <c r="H99" s="38" t="n"/>
      <c r="I99" s="19" t="n"/>
      <c r="J99" s="22" t="n"/>
      <c r="K99" s="20" t="n"/>
      <c r="L99" s="19" t="n"/>
      <c r="M99" s="37">
        <f>IF(OR($A99="",$H99=""),"",IF(AND(OR($F99="Original Commitment",$F99="Change Order"),OR($J99="Approved",$J99="Paid")),$H99,0))</f>
        <v/>
      </c>
      <c r="N99" s="37">
        <f>IF(OR($A99="",$H99=""),"",IF(AND($F99="Payment",$J99="Paid"),$H99,0))</f>
        <v/>
      </c>
      <c r="O99" s="24">
        <f>IF(COUNTA($A99:$L99)=0,"",IF($A99="","Missing entry ID",IF(COUNTIF($A$6:$A$105,$A99)&gt;1,"Duplicate ID",IF(OR($B99="",$C99="",$D99="",$E99="",$F99="",$G99="",$H99="",$I99="",$J99="",$K99=""),"Missing required field",IF($H99=0,"Review zero amount",IF(AND($K99&lt;TODAY(),$J99&lt;&gt;"Paid",$J99&lt;&gt;"Void"),"Past due - review",""))))))</f>
        <v/>
      </c>
    </row>
    <row r="100" ht="21" customHeight="1">
      <c r="A100" s="19" t="n"/>
      <c r="B100" s="19" t="n"/>
      <c r="C100" s="19" t="n"/>
      <c r="D100" s="19" t="n"/>
      <c r="E100" s="19" t="n"/>
      <c r="F100" s="19" t="n"/>
      <c r="G100" s="20" t="n"/>
      <c r="H100" s="38" t="n"/>
      <c r="I100" s="19" t="n"/>
      <c r="J100" s="22" t="n"/>
      <c r="K100" s="20" t="n"/>
      <c r="L100" s="19" t="n"/>
      <c r="M100" s="35">
        <f>IF(OR($A100="",$H100=""),"",IF(AND(OR($F100="Original Commitment",$F100="Change Order"),OR($J100="Approved",$J100="Paid")),$H100,0))</f>
        <v/>
      </c>
      <c r="N100" s="35">
        <f>IF(OR($A100="",$H100=""),"",IF(AND($F100="Payment",$J100="Paid"),$H100,0))</f>
        <v/>
      </c>
      <c r="O100" s="23">
        <f>IF(COUNTA($A100:$L100)=0,"",IF($A100="","Missing entry ID",IF(COUNTIF($A$6:$A$105,$A100)&gt;1,"Duplicate ID",IF(OR($B100="",$C100="",$D100="",$E100="",$F100="",$G100="",$H100="",$I100="",$J100="",$K100=""),"Missing required field",IF($H100=0,"Review zero amount",IF(AND($K100&lt;TODAY(),$J100&lt;&gt;"Paid",$J100&lt;&gt;"Void"),"Past due - review",""))))))</f>
        <v/>
      </c>
    </row>
    <row r="101" ht="21" customHeight="1">
      <c r="A101" s="19" t="n"/>
      <c r="B101" s="19" t="n"/>
      <c r="C101" s="19" t="n"/>
      <c r="D101" s="19" t="n"/>
      <c r="E101" s="19" t="n"/>
      <c r="F101" s="19" t="n"/>
      <c r="G101" s="20" t="n"/>
      <c r="H101" s="38" t="n"/>
      <c r="I101" s="19" t="n"/>
      <c r="J101" s="22" t="n"/>
      <c r="K101" s="20" t="n"/>
      <c r="L101" s="19" t="n"/>
      <c r="M101" s="37">
        <f>IF(OR($A101="",$H101=""),"",IF(AND(OR($F101="Original Commitment",$F101="Change Order"),OR($J101="Approved",$J101="Paid")),$H101,0))</f>
        <v/>
      </c>
      <c r="N101" s="37">
        <f>IF(OR($A101="",$H101=""),"",IF(AND($F101="Payment",$J101="Paid"),$H101,0))</f>
        <v/>
      </c>
      <c r="O101" s="24">
        <f>IF(COUNTA($A101:$L101)=0,"",IF($A101="","Missing entry ID",IF(COUNTIF($A$6:$A$105,$A101)&gt;1,"Duplicate ID",IF(OR($B101="",$C101="",$D101="",$E101="",$F101="",$G101="",$H101="",$I101="",$J101="",$K101=""),"Missing required field",IF($H101=0,"Review zero amount",IF(AND($K101&lt;TODAY(),$J101&lt;&gt;"Paid",$J101&lt;&gt;"Void"),"Past due - review",""))))))</f>
        <v/>
      </c>
    </row>
    <row r="102" ht="21" customHeight="1">
      <c r="A102" s="19" t="n"/>
      <c r="B102" s="19" t="n"/>
      <c r="C102" s="19" t="n"/>
      <c r="D102" s="19" t="n"/>
      <c r="E102" s="19" t="n"/>
      <c r="F102" s="19" t="n"/>
      <c r="G102" s="20" t="n"/>
      <c r="H102" s="38" t="n"/>
      <c r="I102" s="19" t="n"/>
      <c r="J102" s="22" t="n"/>
      <c r="K102" s="20" t="n"/>
      <c r="L102" s="19" t="n"/>
      <c r="M102" s="35">
        <f>IF(OR($A102="",$H102=""),"",IF(AND(OR($F102="Original Commitment",$F102="Change Order"),OR($J102="Approved",$J102="Paid")),$H102,0))</f>
        <v/>
      </c>
      <c r="N102" s="35">
        <f>IF(OR($A102="",$H102=""),"",IF(AND($F102="Payment",$J102="Paid"),$H102,0))</f>
        <v/>
      </c>
      <c r="O102" s="23">
        <f>IF(COUNTA($A102:$L102)=0,"",IF($A102="","Missing entry ID",IF(COUNTIF($A$6:$A$105,$A102)&gt;1,"Duplicate ID",IF(OR($B102="",$C102="",$D102="",$E102="",$F102="",$G102="",$H102="",$I102="",$J102="",$K102=""),"Missing required field",IF($H102=0,"Review zero amount",IF(AND($K102&lt;TODAY(),$J102&lt;&gt;"Paid",$J102&lt;&gt;"Void"),"Past due - review",""))))))</f>
        <v/>
      </c>
    </row>
    <row r="103" ht="21" customHeight="1">
      <c r="A103" s="19" t="n"/>
      <c r="B103" s="19" t="n"/>
      <c r="C103" s="19" t="n"/>
      <c r="D103" s="19" t="n"/>
      <c r="E103" s="19" t="n"/>
      <c r="F103" s="19" t="n"/>
      <c r="G103" s="20" t="n"/>
      <c r="H103" s="38" t="n"/>
      <c r="I103" s="19" t="n"/>
      <c r="J103" s="22" t="n"/>
      <c r="K103" s="20" t="n"/>
      <c r="L103" s="19" t="n"/>
      <c r="M103" s="37">
        <f>IF(OR($A103="",$H103=""),"",IF(AND(OR($F103="Original Commitment",$F103="Change Order"),OR($J103="Approved",$J103="Paid")),$H103,0))</f>
        <v/>
      </c>
      <c r="N103" s="37">
        <f>IF(OR($A103="",$H103=""),"",IF(AND($F103="Payment",$J103="Paid"),$H103,0))</f>
        <v/>
      </c>
      <c r="O103" s="24">
        <f>IF(COUNTA($A103:$L103)=0,"",IF($A103="","Missing entry ID",IF(COUNTIF($A$6:$A$105,$A103)&gt;1,"Duplicate ID",IF(OR($B103="",$C103="",$D103="",$E103="",$F103="",$G103="",$H103="",$I103="",$J103="",$K103=""),"Missing required field",IF($H103=0,"Review zero amount",IF(AND($K103&lt;TODAY(),$J103&lt;&gt;"Paid",$J103&lt;&gt;"Void"),"Past due - review",""))))))</f>
        <v/>
      </c>
    </row>
    <row r="104" ht="21" customHeight="1">
      <c r="A104" s="19" t="n"/>
      <c r="B104" s="19" t="n"/>
      <c r="C104" s="19" t="n"/>
      <c r="D104" s="19" t="n"/>
      <c r="E104" s="19" t="n"/>
      <c r="F104" s="19" t="n"/>
      <c r="G104" s="20" t="n"/>
      <c r="H104" s="38" t="n"/>
      <c r="I104" s="19" t="n"/>
      <c r="J104" s="22" t="n"/>
      <c r="K104" s="20" t="n"/>
      <c r="L104" s="19" t="n"/>
      <c r="M104" s="35">
        <f>IF(OR($A104="",$H104=""),"",IF(AND(OR($F104="Original Commitment",$F104="Change Order"),OR($J104="Approved",$J104="Paid")),$H104,0))</f>
        <v/>
      </c>
      <c r="N104" s="35">
        <f>IF(OR($A104="",$H104=""),"",IF(AND($F104="Payment",$J104="Paid"),$H104,0))</f>
        <v/>
      </c>
      <c r="O104" s="23">
        <f>IF(COUNTA($A104:$L104)=0,"",IF($A104="","Missing entry ID",IF(COUNTIF($A$6:$A$105,$A104)&gt;1,"Duplicate ID",IF(OR($B104="",$C104="",$D104="",$E104="",$F104="",$G104="",$H104="",$I104="",$J104="",$K104=""),"Missing required field",IF($H104=0,"Review zero amount",IF(AND($K104&lt;TODAY(),$J104&lt;&gt;"Paid",$J104&lt;&gt;"Void"),"Past due - review",""))))))</f>
        <v/>
      </c>
    </row>
    <row r="105" ht="21" customHeight="1">
      <c r="A105" s="19" t="n"/>
      <c r="B105" s="19" t="n"/>
      <c r="C105" s="19" t="n"/>
      <c r="D105" s="19" t="n"/>
      <c r="E105" s="19" t="n"/>
      <c r="F105" s="19" t="n"/>
      <c r="G105" s="20" t="n"/>
      <c r="H105" s="38" t="n"/>
      <c r="I105" s="19" t="n"/>
      <c r="J105" s="22" t="n"/>
      <c r="K105" s="20" t="n"/>
      <c r="L105" s="19" t="n"/>
      <c r="M105" s="37">
        <f>IF(OR($A105="",$H105=""),"",IF(AND(OR($F105="Original Commitment",$F105="Change Order"),OR($J105="Approved",$J105="Paid")),$H105,0))</f>
        <v/>
      </c>
      <c r="N105" s="37">
        <f>IF(OR($A105="",$H105=""),"",IF(AND($F105="Payment",$J105="Paid"),$H105,0))</f>
        <v/>
      </c>
      <c r="O105" s="24">
        <f>IF(COUNTA($A105:$L105)=0,"",IF($A105="","Missing entry ID",IF(COUNTIF($A$6:$A$105,$A105)&gt;1,"Duplicate ID",IF(OR($B105="",$C105="",$D105="",$E105="",$F105="",$G105="",$H105="",$I105="",$J105="",$K105=""),"Missing required field",IF($H105=0,"Review zero amount",IF(AND($K105&lt;TODAY(),$J105&lt;&gt;"Paid",$J105&lt;&gt;"Void"),"Past due - review",""))))))</f>
        <v/>
      </c>
    </row>
  </sheetData>
  <autoFilter ref="A5:O105"/>
  <mergeCells count="1">
    <mergeCell ref="A1:O1"/>
  </mergeCells>
  <conditionalFormatting sqref="O6:O105">
    <cfRule type="expression" priority="1" dxfId="0">
      <formula>$O6&lt;&gt;""</formula>
    </cfRule>
  </conditionalFormatting>
  <conditionalFormatting sqref="K6:K105">
    <cfRule type="expression" priority="2" dxfId="0">
      <formula>AND($A6&lt;&gt;"",$K6&lt;&gt;"",$K6&lt;TODAY(),$J6&lt;&gt;"Paid",$J6&lt;&gt;"Void")</formula>
    </cfRule>
  </conditionalFormatting>
  <conditionalFormatting sqref="J6:J105">
    <cfRule type="expression" priority="3" dxfId="2">
      <formula>$J6="Paid"</formula>
    </cfRule>
    <cfRule type="expression" priority="4" dxfId="1">
      <formula>OR($J6="On Hold",$J6="Void")</formula>
    </cfRule>
  </conditionalFormatting>
  <dataValidations count="9">
    <dataValidation sqref="B6:B105" showDropDown="0" showInputMessage="1" showErrorMessage="1" allowBlank="0" errorTitle="Review entry" error="Choose a value from the editable Assumptions list." promptTitle="Available options" prompt="Choose a fictional facility." type="list">
      <formula1>INDIRECT("'Assumptions'!$A$4:$A$6")</formula1>
    </dataValidation>
    <dataValidation sqref="C6:C105" showDropDown="0" showInputMessage="1" showErrorMessage="1" allowBlank="0" errorTitle="Review entry" error="Choose a value from the editable Assumptions list." promptTitle="Available options" prompt="Choose a construction budget line." type="list">
      <formula1>INDIRECT("'Assumptions'!$B$4:$B$11")</formula1>
    </dataValidation>
    <dataValidation sqref="D6:D105" showDropDown="0" showInputMessage="1" showErrorMessage="1" allowBlank="0" errorTitle="Review entry" error="Choose a value from the editable Assumptions list." promptTitle="Available options" prompt="Choose a fictional contractor." type="list">
      <formula1>INDIRECT("'Assumptions'!$C$4:$C$11")</formula1>
    </dataValidation>
    <dataValidation sqref="F6:F105" showDropDown="0" showInputMessage="1" showErrorMessage="1" allowBlank="0" errorTitle="Review entry" error="Choose a value from the editable Assumptions list." promptTitle="Available options" prompt="Choose the cost entry type." type="list">
      <formula1>INDIRECT("'Assumptions'!$D$4:$D$6")</formula1>
    </dataValidation>
    <dataValidation sqref="I6:I105" showDropDown="0" showInputMessage="1" showErrorMessage="1" allowBlank="0" errorTitle="Review entry" error="Choose a value from the editable Assumptions list." promptTitle="Available options" prompt="Choose a fictional employee owner." type="list">
      <formula1>INDIRECT("'Assumptions'!$F$4:$F$7")</formula1>
    </dataValidation>
    <dataValidation sqref="J6:J105" showDropDown="0" showInputMessage="1" showErrorMessage="1" allowBlank="0" errorTitle="Review entry" error="Choose a value from the editable Assumptions list." promptTitle="Available options" prompt="Choose the current internal status." type="list">
      <formula1>INDIRECT("'Assumptions'!$E$4:$E$9")</formula1>
    </dataValidation>
    <dataValidation sqref="G6:G105" showDropDown="0" showInputMessage="1" showErrorMessage="1" allowBlank="0" errorTitle="Review date" error="Enter a date within the editable Assumptions date limits." promptTitle="Date entry" prompt="Enter the accounting or draw period date." type="date" operator="between">
      <formula1>INDIRECT("'Assumptions'!$I$5")</formula1>
      <formula2>INDIRECT("'Assumptions'!$I$6")</formula2>
    </dataValidation>
    <dataValidation sqref="K6:K105" showDropDown="0" showInputMessage="1" showErrorMessage="1" allowBlank="0" errorTitle="Review date" error="Enter a date within the editable Assumptions date limits." promptTitle="Date entry" prompt="Enter the internal due date." type="date" operator="between">
      <formula1>INDIRECT("'Assumptions'!$I$5")</formula1>
      <formula2>INDIRECT("'Assumptions'!$I$6")</formula2>
    </dataValidation>
    <dataValidation sqref="H6:H105" showDropDown="0" showInputMessage="1" showErrorMessage="1" allowBlank="0" errorTitle="Review amount" error="Enter a nonnegative amount within the editable Assumptions limit." promptTitle="US dollar amount" prompt="Enter a nonnegative amount using decimal points." type="decimal" operator="between">
      <formula1>0</formula1>
      <formula2>INDIRECT("'Assumptions'!$I$7")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47D89"/>
    <outlinePr summaryBelow="1" summaryRight="1"/>
    <pageSetUpPr/>
  </sheetPr>
  <dimension ref="A1:L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3" customWidth="1" min="3" max="3"/>
    <col width="16" customWidth="1" min="4" max="4"/>
    <col width="34" customWidth="1" min="5" max="5"/>
    <col width="42" customWidth="1" min="6" max="6"/>
    <col width="18" customWidth="1" min="7" max="7"/>
    <col width="16" customWidth="1" min="8" max="8"/>
    <col width="18" customWidth="1" min="9" max="9"/>
    <col width="18" customWidth="1" min="10" max="10"/>
    <col width="20" customWidth="1" min="11" max="11"/>
    <col width="24" customWidth="1" min="12" max="12"/>
  </cols>
  <sheetData>
    <row r="1" ht="28" customHeight="1">
      <c r="A1" s="1" t="inlineStr">
        <is>
          <t>Self Storage Construction Budget Lines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3" t="n"/>
    </row>
    <row r="2" ht="21" customHeight="1">
      <c r="A2" s="16" t="inlineStr">
        <is>
          <t>Enter one budget row for each fictional facility and budget line combination.</t>
        </is>
      </c>
    </row>
    <row r="3" ht="21" customHeight="1">
      <c r="A3" s="3" t="inlineStr">
        <is>
          <t>Yellow cells are editable. Calculated committed and paid amounts come from Cost Tracker entries.</t>
        </is>
      </c>
    </row>
    <row r="4"/>
    <row r="5" ht="34" customHeight="1">
      <c r="A5" s="17" t="inlineStr">
        <is>
          <t>Budget ID</t>
        </is>
      </c>
      <c r="B5" s="17" t="inlineStr">
        <is>
          <t>Facility</t>
        </is>
      </c>
      <c r="C5" s="17" t="inlineStr">
        <is>
          <t>Budget Line</t>
        </is>
      </c>
      <c r="D5" s="17" t="inlineStr">
        <is>
          <t>Budget Amount</t>
        </is>
      </c>
      <c r="E5" s="17" t="inlineStr">
        <is>
          <t>Owner</t>
        </is>
      </c>
      <c r="F5" s="17" t="inlineStr">
        <is>
          <t>Notes</t>
        </is>
      </c>
      <c r="G5" s="18" t="inlineStr">
        <is>
          <t>Committed Amount</t>
        </is>
      </c>
      <c r="H5" s="18" t="inlineStr">
        <is>
          <t>Paid Amount</t>
        </is>
      </c>
      <c r="I5" s="18" t="inlineStr">
        <is>
          <t>Unpaid Committed</t>
        </is>
      </c>
      <c r="J5" s="18" t="inlineStr">
        <is>
          <t>Remaining Budget</t>
        </is>
      </c>
      <c r="K5" s="18" t="inlineStr">
        <is>
          <t>Committed Percentage</t>
        </is>
      </c>
      <c r="L5" s="18" t="inlineStr">
        <is>
          <t>Review Status</t>
        </is>
      </c>
    </row>
    <row r="6" ht="30" customHeight="1">
      <c r="A6" s="19" t="inlineStr">
        <is>
          <t>BUD-001</t>
        </is>
      </c>
      <c r="B6" s="19" t="inlineStr">
        <is>
          <t>Fictional Cedar Ridge Storage</t>
        </is>
      </c>
      <c r="C6" s="19" t="inlineStr">
        <is>
          <t>Site Work</t>
        </is>
      </c>
      <c r="D6" s="38" t="n">
        <v>420000</v>
      </c>
      <c r="E6" s="19" t="inlineStr">
        <is>
          <t>Fictional Employee Avery Brooks</t>
        </is>
      </c>
      <c r="F6" s="19" t="inlineStr">
        <is>
          <t>Initial fictional site package.</t>
        </is>
      </c>
      <c r="G6" s="35">
        <f>IF(OR($A6="",$B6="",$C6=""),"",IFERROR(SUMIFS('Cost Tracker'!$M$6:$M$105,'Cost Tracker'!$B$6:$B$105,$B6,'Cost Tracker'!$C$6:$C$105,$C6),0))</f>
        <v/>
      </c>
      <c r="H6" s="35">
        <f>IF(OR($A6="",$B6="",$C6=""),"",IFERROR(SUMIFS('Cost Tracker'!$N$6:$N$105,'Cost Tracker'!$B$6:$B$105,$B6,'Cost Tracker'!$C$6:$C$105,$C6),0))</f>
        <v/>
      </c>
      <c r="I6" s="35">
        <f>IF(OR($G6="",$H6=""),"",MAX(0,$G6-$H6))</f>
        <v/>
      </c>
      <c r="J6" s="35">
        <f>IF(OR($D6="",$G6=""),"",$D6-$G6)</f>
        <v/>
      </c>
      <c r="K6" s="25">
        <f>IF(OR($D6="",$D6=0,$G6=""),"",IFERROR($G6/$D6,""))</f>
        <v/>
      </c>
      <c r="L6" s="23">
        <f>IF(COUNTA($A6:$F6)=0,"",IF($A6="","Missing budget ID",IF(COUNTIF($A$6:$A$105,$A6)&gt;1,"Duplicate ID",IF(OR($B6="",$C6="",$D6="",$E6=""),"Review setup",IF(COUNTIFS($B$6:$B$105,$B6,$C$6:$C$105,$C6)&gt;1,"Duplicate budget line",IF($D6=0,"Review zero budget",IF($J6&lt;0,"Over budget",IF($K6&gt;=Assumptions!$I$4,"Near budget","Within budget"))))))))</f>
        <v/>
      </c>
    </row>
    <row r="7" ht="30" customHeight="1">
      <c r="A7" s="19" t="inlineStr">
        <is>
          <t>BUD-002</t>
        </is>
      </c>
      <c r="B7" s="19" t="inlineStr">
        <is>
          <t>Fictional Cedar Ridge Storage</t>
        </is>
      </c>
      <c r="C7" s="19" t="inlineStr">
        <is>
          <t>Foundations</t>
        </is>
      </c>
      <c r="D7" s="38" t="n">
        <v>590000</v>
      </c>
      <c r="E7" s="19" t="inlineStr">
        <is>
          <t>Fictional Employee Avery Brooks</t>
        </is>
      </c>
      <c r="F7" s="19" t="inlineStr">
        <is>
          <t>Foundation allowance for the fictional project.</t>
        </is>
      </c>
      <c r="G7" s="37">
        <f>IF(OR($A7="",$B7="",$C7=""),"",IFERROR(SUMIFS('Cost Tracker'!$M$6:$M$105,'Cost Tracker'!$B$6:$B$105,$B7,'Cost Tracker'!$C$6:$C$105,$C7),0))</f>
        <v/>
      </c>
      <c r="H7" s="37">
        <f>IF(OR($A7="",$B7="",$C7=""),"",IFERROR(SUMIFS('Cost Tracker'!$N$6:$N$105,'Cost Tracker'!$B$6:$B$105,$B7,'Cost Tracker'!$C$6:$C$105,$C7),0))</f>
        <v/>
      </c>
      <c r="I7" s="37">
        <f>IF(OR($G7="",$H7=""),"",MAX(0,$G7-$H7))</f>
        <v/>
      </c>
      <c r="J7" s="37">
        <f>IF(OR($D7="",$G7=""),"",$D7-$G7)</f>
        <v/>
      </c>
      <c r="K7" s="26">
        <f>IF(OR($D7="",$D7=0,$G7=""),"",IFERROR($G7/$D7,""))</f>
        <v/>
      </c>
      <c r="L7" s="24">
        <f>IF(COUNTA($A7:$F7)=0,"",IF($A7="","Missing budget ID",IF(COUNTIF($A$6:$A$105,$A7)&gt;1,"Duplicate ID",IF(OR($B7="",$C7="",$D7="",$E7=""),"Review setup",IF(COUNTIFS($B$6:$B$105,$B7,$C$6:$C$105,$C7)&gt;1,"Duplicate budget line",IF($D7=0,"Review zero budget",IF($J7&lt;0,"Over budget",IF($K7&gt;=Assumptions!$I$4,"Near budget","Within budget"))))))))</f>
        <v/>
      </c>
    </row>
    <row r="8" ht="30" customHeight="1">
      <c r="A8" s="19" t="inlineStr">
        <is>
          <t>BUD-003</t>
        </is>
      </c>
      <c r="B8" s="19" t="inlineStr">
        <is>
          <t>Fictional Cedar Ridge Storage</t>
        </is>
      </c>
      <c r="C8" s="19" t="inlineStr">
        <is>
          <t>Structural Steel</t>
        </is>
      </c>
      <c r="D8" s="38" t="n">
        <v>840000</v>
      </c>
      <c r="E8" s="19" t="inlineStr">
        <is>
          <t>Fictional Employee Morgan Reed</t>
        </is>
      </c>
      <c r="F8" s="19" t="inlineStr">
        <is>
          <t>Steel framing budget.</t>
        </is>
      </c>
      <c r="G8" s="35">
        <f>IF(OR($A8="",$B8="",$C8=""),"",IFERROR(SUMIFS('Cost Tracker'!$M$6:$M$105,'Cost Tracker'!$B$6:$B$105,$B8,'Cost Tracker'!$C$6:$C$105,$C8),0))</f>
        <v/>
      </c>
      <c r="H8" s="35">
        <f>IF(OR($A8="",$B8="",$C8=""),"",IFERROR(SUMIFS('Cost Tracker'!$N$6:$N$105,'Cost Tracker'!$B$6:$B$105,$B8,'Cost Tracker'!$C$6:$C$105,$C8),0))</f>
        <v/>
      </c>
      <c r="I8" s="35">
        <f>IF(OR($G8="",$H8=""),"",MAX(0,$G8-$H8))</f>
        <v/>
      </c>
      <c r="J8" s="35">
        <f>IF(OR($D8="",$G8=""),"",$D8-$G8)</f>
        <v/>
      </c>
      <c r="K8" s="25">
        <f>IF(OR($D8="",$D8=0,$G8=""),"",IFERROR($G8/$D8,""))</f>
        <v/>
      </c>
      <c r="L8" s="23">
        <f>IF(COUNTA($A8:$F8)=0,"",IF($A8="","Missing budget ID",IF(COUNTIF($A$6:$A$105,$A8)&gt;1,"Duplicate ID",IF(OR($B8="",$C8="",$D8="",$E8=""),"Review setup",IF(COUNTIFS($B$6:$B$105,$B8,$C$6:$C$105,$C8)&gt;1,"Duplicate budget line",IF($D8=0,"Review zero budget",IF($J8&lt;0,"Over budget",IF($K8&gt;=Assumptions!$I$4,"Near budget","Within budget"))))))))</f>
        <v/>
      </c>
    </row>
    <row r="9" ht="30" customHeight="1">
      <c r="A9" s="19" t="inlineStr">
        <is>
          <t>BUD-004</t>
        </is>
      </c>
      <c r="B9" s="19" t="inlineStr">
        <is>
          <t>Fictional Cedar Ridge Storage</t>
        </is>
      </c>
      <c r="C9" s="19" t="inlineStr">
        <is>
          <t>Electrical</t>
        </is>
      </c>
      <c r="D9" s="38" t="n">
        <v>310000</v>
      </c>
      <c r="E9" s="19" t="inlineStr">
        <is>
          <t>Fictional Employee Jordan Lee</t>
        </is>
      </c>
      <c r="F9" s="19" t="inlineStr">
        <is>
          <t>Electrical distribution budget.</t>
        </is>
      </c>
      <c r="G9" s="37">
        <f>IF(OR($A9="",$B9="",$C9=""),"",IFERROR(SUMIFS('Cost Tracker'!$M$6:$M$105,'Cost Tracker'!$B$6:$B$105,$B9,'Cost Tracker'!$C$6:$C$105,$C9),0))</f>
        <v/>
      </c>
      <c r="H9" s="37">
        <f>IF(OR($A9="",$B9="",$C9=""),"",IFERROR(SUMIFS('Cost Tracker'!$N$6:$N$105,'Cost Tracker'!$B$6:$B$105,$B9,'Cost Tracker'!$C$6:$C$105,$C9),0))</f>
        <v/>
      </c>
      <c r="I9" s="37">
        <f>IF(OR($G9="",$H9=""),"",MAX(0,$G9-$H9))</f>
        <v/>
      </c>
      <c r="J9" s="37">
        <f>IF(OR($D9="",$G9=""),"",$D9-$G9)</f>
        <v/>
      </c>
      <c r="K9" s="26">
        <f>IF(OR($D9="",$D9=0,$G9=""),"",IFERROR($G9/$D9,""))</f>
        <v/>
      </c>
      <c r="L9" s="24">
        <f>IF(COUNTA($A9:$F9)=0,"",IF($A9="","Missing budget ID",IF(COUNTIF($A$6:$A$105,$A9)&gt;1,"Duplicate ID",IF(OR($B9="",$C9="",$D9="",$E9=""),"Review setup",IF(COUNTIFS($B$6:$B$105,$B9,$C$6:$C$105,$C9)&gt;1,"Duplicate budget line",IF($D9=0,"Review zero budget",IF($J9&lt;0,"Over budget",IF($K9&gt;=Assumptions!$I$4,"Near budget","Within budget"))))))))</f>
        <v/>
      </c>
    </row>
    <row r="10" ht="30" customHeight="1">
      <c r="A10" s="19" t="inlineStr">
        <is>
          <t>BUD-005</t>
        </is>
      </c>
      <c r="B10" s="19" t="inlineStr">
        <is>
          <t>Fictional Bluebird Avenue Storage</t>
        </is>
      </c>
      <c r="C10" s="19" t="inlineStr">
        <is>
          <t>Building Envelope</t>
        </is>
      </c>
      <c r="D10" s="38" t="n">
        <v>760000</v>
      </c>
      <c r="E10" s="19" t="inlineStr">
        <is>
          <t>Fictional Employee Morgan Reed</t>
        </is>
      </c>
      <c r="F10" s="19" t="inlineStr">
        <is>
          <t>Roofing and exterior wall budget.</t>
        </is>
      </c>
      <c r="G10" s="35">
        <f>IF(OR($A10="",$B10="",$C10=""),"",IFERROR(SUMIFS('Cost Tracker'!$M$6:$M$105,'Cost Tracker'!$B$6:$B$105,$B10,'Cost Tracker'!$C$6:$C$105,$C10),0))</f>
        <v/>
      </c>
      <c r="H10" s="35">
        <f>IF(OR($A10="",$B10="",$C10=""),"",IFERROR(SUMIFS('Cost Tracker'!$N$6:$N$105,'Cost Tracker'!$B$6:$B$105,$B10,'Cost Tracker'!$C$6:$C$105,$C10),0))</f>
        <v/>
      </c>
      <c r="I10" s="35">
        <f>IF(OR($G10="",$H10=""),"",MAX(0,$G10-$H10))</f>
        <v/>
      </c>
      <c r="J10" s="35">
        <f>IF(OR($D10="",$G10=""),"",$D10-$G10)</f>
        <v/>
      </c>
      <c r="K10" s="25">
        <f>IF(OR($D10="",$D10=0,$G10=""),"",IFERROR($G10/$D10,""))</f>
        <v/>
      </c>
      <c r="L10" s="23">
        <f>IF(COUNTA($A10:$F10)=0,"",IF($A10="","Missing budget ID",IF(COUNTIF($A$6:$A$105,$A10)&gt;1,"Duplicate ID",IF(OR($B10="",$C10="",$D10="",$E10=""),"Review setup",IF(COUNTIFS($B$6:$B$105,$B10,$C$6:$C$105,$C10)&gt;1,"Duplicate budget line",IF($D10=0,"Review zero budget",IF($J10&lt;0,"Over budget",IF($K10&gt;=Assumptions!$I$4,"Near budget","Within budget"))))))))</f>
        <v/>
      </c>
    </row>
    <row r="11" ht="30" customHeight="1">
      <c r="A11" s="19" t="inlineStr">
        <is>
          <t>BUD-006</t>
        </is>
      </c>
      <c r="B11" s="19" t="inlineStr">
        <is>
          <t>Fictional Bluebird Avenue Storage</t>
        </is>
      </c>
      <c r="C11" s="19" t="inlineStr">
        <is>
          <t>Climate Systems</t>
        </is>
      </c>
      <c r="D11" s="38" t="n">
        <v>480000</v>
      </c>
      <c r="E11" s="19" t="inlineStr">
        <is>
          <t>Fictional Employee Jordan Lee</t>
        </is>
      </c>
      <c r="F11" s="19" t="inlineStr">
        <is>
          <t>Climate system budget.</t>
        </is>
      </c>
      <c r="G11" s="37">
        <f>IF(OR($A11="",$B11="",$C11=""),"",IFERROR(SUMIFS('Cost Tracker'!$M$6:$M$105,'Cost Tracker'!$B$6:$B$105,$B11,'Cost Tracker'!$C$6:$C$105,$C11),0))</f>
        <v/>
      </c>
      <c r="H11" s="37">
        <f>IF(OR($A11="",$B11="",$C11=""),"",IFERROR(SUMIFS('Cost Tracker'!$N$6:$N$105,'Cost Tracker'!$B$6:$B$105,$B11,'Cost Tracker'!$C$6:$C$105,$C11),0))</f>
        <v/>
      </c>
      <c r="I11" s="37">
        <f>IF(OR($G11="",$H11=""),"",MAX(0,$G11-$H11))</f>
        <v/>
      </c>
      <c r="J11" s="37">
        <f>IF(OR($D11="",$G11=""),"",$D11-$G11)</f>
        <v/>
      </c>
      <c r="K11" s="26">
        <f>IF(OR($D11="",$D11=0,$G11=""),"",IFERROR($G11/$D11,""))</f>
        <v/>
      </c>
      <c r="L11" s="24">
        <f>IF(COUNTA($A11:$F11)=0,"",IF($A11="","Missing budget ID",IF(COUNTIF($A$6:$A$105,$A11)&gt;1,"Duplicate ID",IF(OR($B11="",$C11="",$D11="",$E11=""),"Review setup",IF(COUNTIFS($B$6:$B$105,$B11,$C$6:$C$105,$C11)&gt;1,"Duplicate budget line",IF($D11=0,"Review zero budget",IF($J11&lt;0,"Over budget",IF($K11&gt;=Assumptions!$I$4,"Near budget","Within budget"))))))))</f>
        <v/>
      </c>
    </row>
    <row r="12" ht="30" customHeight="1">
      <c r="A12" s="19" t="inlineStr">
        <is>
          <t>BUD-007</t>
        </is>
      </c>
      <c r="B12" s="19" t="inlineStr">
        <is>
          <t>Fictional Bluebird Avenue Storage</t>
        </is>
      </c>
      <c r="C12" s="19" t="inlineStr">
        <is>
          <t>Security and Access</t>
        </is>
      </c>
      <c r="D12" s="38" t="n">
        <v>120000</v>
      </c>
      <c r="E12" s="19" t="inlineStr">
        <is>
          <t>Fictional Employee Casey North</t>
        </is>
      </c>
      <c r="F12" s="19" t="inlineStr">
        <is>
          <t>Fictional access equipment budget.</t>
        </is>
      </c>
      <c r="G12" s="35">
        <f>IF(OR($A12="",$B12="",$C12=""),"",IFERROR(SUMIFS('Cost Tracker'!$M$6:$M$105,'Cost Tracker'!$B$6:$B$105,$B12,'Cost Tracker'!$C$6:$C$105,$C12),0))</f>
        <v/>
      </c>
      <c r="H12" s="35">
        <f>IF(OR($A12="",$B12="",$C12=""),"",IFERROR(SUMIFS('Cost Tracker'!$N$6:$N$105,'Cost Tracker'!$B$6:$B$105,$B12,'Cost Tracker'!$C$6:$C$105,$C12),0))</f>
        <v/>
      </c>
      <c r="I12" s="35">
        <f>IF(OR($G12="",$H12=""),"",MAX(0,$G12-$H12))</f>
        <v/>
      </c>
      <c r="J12" s="35">
        <f>IF(OR($D12="",$G12=""),"",$D12-$G12)</f>
        <v/>
      </c>
      <c r="K12" s="25">
        <f>IF(OR($D12="",$D12=0,$G12=""),"",IFERROR($G12/$D12,""))</f>
        <v/>
      </c>
      <c r="L12" s="23">
        <f>IF(COUNTA($A12:$F12)=0,"",IF($A12="","Missing budget ID",IF(COUNTIF($A$6:$A$105,$A12)&gt;1,"Duplicate ID",IF(OR($B12="",$C12="",$D12="",$E12=""),"Review setup",IF(COUNTIFS($B$6:$B$105,$B12,$C$6:$C$105,$C12)&gt;1,"Duplicate budget line",IF($D12=0,"Review zero budget",IF($J12&lt;0,"Over budget",IF($K12&gt;=Assumptions!$I$4,"Near budget","Within budget"))))))))</f>
        <v/>
      </c>
    </row>
    <row r="13" ht="30" customHeight="1">
      <c r="A13" s="19" t="inlineStr">
        <is>
          <t>BUD-008</t>
        </is>
      </c>
      <c r="B13" s="19" t="inlineStr">
        <is>
          <t>Fictional Bluebird Avenue Storage</t>
        </is>
      </c>
      <c r="C13" s="19" t="inlineStr">
        <is>
          <t>General Conditions</t>
        </is>
      </c>
      <c r="D13" s="38" t="n">
        <v>260000</v>
      </c>
      <c r="E13" s="19" t="inlineStr">
        <is>
          <t>Fictional Employee Casey North</t>
        </is>
      </c>
      <c r="F13" s="19" t="inlineStr">
        <is>
          <t>General conditions budget.</t>
        </is>
      </c>
      <c r="G13" s="37">
        <f>IF(OR($A13="",$B13="",$C13=""),"",IFERROR(SUMIFS('Cost Tracker'!$M$6:$M$105,'Cost Tracker'!$B$6:$B$105,$B13,'Cost Tracker'!$C$6:$C$105,$C13),0))</f>
        <v/>
      </c>
      <c r="H13" s="37">
        <f>IF(OR($A13="",$B13="",$C13=""),"",IFERROR(SUMIFS('Cost Tracker'!$N$6:$N$105,'Cost Tracker'!$B$6:$B$105,$B13,'Cost Tracker'!$C$6:$C$105,$C13),0))</f>
        <v/>
      </c>
      <c r="I13" s="37">
        <f>IF(OR($G13="",$H13=""),"",MAX(0,$G13-$H13))</f>
        <v/>
      </c>
      <c r="J13" s="37">
        <f>IF(OR($D13="",$G13=""),"",$D13-$G13)</f>
        <v/>
      </c>
      <c r="K13" s="26">
        <f>IF(OR($D13="",$D13=0,$G13=""),"",IFERROR($G13/$D13,""))</f>
        <v/>
      </c>
      <c r="L13" s="24">
        <f>IF(COUNTA($A13:$F13)=0,"",IF($A13="","Missing budget ID",IF(COUNTIF($A$6:$A$105,$A13)&gt;1,"Duplicate ID",IF(OR($B13="",$C13="",$D13="",$E13=""),"Review setup",IF(COUNTIFS($B$6:$B$105,$B13,$C$6:$C$105,$C13)&gt;1,"Duplicate budget line",IF($D13=0,"Review zero budget",IF($J13&lt;0,"Over budget",IF($K13&gt;=Assumptions!$I$4,"Near budget","Within budget"))))))))</f>
        <v/>
      </c>
    </row>
    <row r="14" ht="30" customHeight="1">
      <c r="A14" s="19" t="inlineStr">
        <is>
          <t>BUD-009</t>
        </is>
      </c>
      <c r="B14" s="19" t="inlineStr">
        <is>
          <t>Fictional Summit Box Storage</t>
        </is>
      </c>
      <c r="C14" s="19" t="inlineStr">
        <is>
          <t>Site Work</t>
        </is>
      </c>
      <c r="D14" s="38" t="n">
        <v>390000</v>
      </c>
      <c r="E14" s="19" t="inlineStr">
        <is>
          <t>Fictional Employee Avery Brooks</t>
        </is>
      </c>
      <c r="F14" s="19" t="inlineStr">
        <is>
          <t>Early site work budget.</t>
        </is>
      </c>
      <c r="G14" s="35">
        <f>IF(OR($A14="",$B14="",$C14=""),"",IFERROR(SUMIFS('Cost Tracker'!$M$6:$M$105,'Cost Tracker'!$B$6:$B$105,$B14,'Cost Tracker'!$C$6:$C$105,$C14),0))</f>
        <v/>
      </c>
      <c r="H14" s="35">
        <f>IF(OR($A14="",$B14="",$C14=""),"",IFERROR(SUMIFS('Cost Tracker'!$N$6:$N$105,'Cost Tracker'!$B$6:$B$105,$B14,'Cost Tracker'!$C$6:$C$105,$C14),0))</f>
        <v/>
      </c>
      <c r="I14" s="35">
        <f>IF(OR($G14="",$H14=""),"",MAX(0,$G14-$H14))</f>
        <v/>
      </c>
      <c r="J14" s="35">
        <f>IF(OR($D14="",$G14=""),"",$D14-$G14)</f>
        <v/>
      </c>
      <c r="K14" s="25">
        <f>IF(OR($D14="",$D14=0,$G14=""),"",IFERROR($G14/$D14,""))</f>
        <v/>
      </c>
      <c r="L14" s="23">
        <f>IF(COUNTA($A14:$F14)=0,"",IF($A14="","Missing budget ID",IF(COUNTIF($A$6:$A$105,$A14)&gt;1,"Duplicate ID",IF(OR($B14="",$C14="",$D14="",$E14=""),"Review setup",IF(COUNTIFS($B$6:$B$105,$B14,$C$6:$C$105,$C14)&gt;1,"Duplicate budget line",IF($D14=0,"Review zero budget",IF($J14&lt;0,"Over budget",IF($K14&gt;=Assumptions!$I$4,"Near budget","Within budget"))))))))</f>
        <v/>
      </c>
    </row>
    <row r="15" ht="30" customHeight="1">
      <c r="A15" s="19" t="inlineStr">
        <is>
          <t>BUD-010</t>
        </is>
      </c>
      <c r="B15" s="19" t="inlineStr">
        <is>
          <t>Fictional Summit Box Storage</t>
        </is>
      </c>
      <c r="C15" s="19" t="inlineStr">
        <is>
          <t>Foundations</t>
        </is>
      </c>
      <c r="D15" s="38" t="n">
        <v>550000</v>
      </c>
      <c r="E15" s="19" t="inlineStr">
        <is>
          <t>Fictional Employee Morgan Reed</t>
        </is>
      </c>
      <c r="F15" s="19" t="inlineStr">
        <is>
          <t>Foundation construction budget.</t>
        </is>
      </c>
      <c r="G15" s="37">
        <f>IF(OR($A15="",$B15="",$C15=""),"",IFERROR(SUMIFS('Cost Tracker'!$M$6:$M$105,'Cost Tracker'!$B$6:$B$105,$B15,'Cost Tracker'!$C$6:$C$105,$C15),0))</f>
        <v/>
      </c>
      <c r="H15" s="37">
        <f>IF(OR($A15="",$B15="",$C15=""),"",IFERROR(SUMIFS('Cost Tracker'!$N$6:$N$105,'Cost Tracker'!$B$6:$B$105,$B15,'Cost Tracker'!$C$6:$C$105,$C15),0))</f>
        <v/>
      </c>
      <c r="I15" s="37">
        <f>IF(OR($G15="",$H15=""),"",MAX(0,$G15-$H15))</f>
        <v/>
      </c>
      <c r="J15" s="37">
        <f>IF(OR($D15="",$G15=""),"",$D15-$G15)</f>
        <v/>
      </c>
      <c r="K15" s="26">
        <f>IF(OR($D15="",$D15=0,$G15=""),"",IFERROR($G15/$D15,""))</f>
        <v/>
      </c>
      <c r="L15" s="24">
        <f>IF(COUNTA($A15:$F15)=0,"",IF($A15="","Missing budget ID",IF(COUNTIF($A$6:$A$105,$A15)&gt;1,"Duplicate ID",IF(OR($B15="",$C15="",$D15="",$E15=""),"Review setup",IF(COUNTIFS($B$6:$B$105,$B15,$C$6:$C$105,$C15)&gt;1,"Duplicate budget line",IF($D15=0,"Review zero budget",IF($J15&lt;0,"Over budget",IF($K15&gt;=Assumptions!$I$4,"Near budget","Within budget"))))))))</f>
        <v/>
      </c>
    </row>
    <row r="16" ht="21" customHeight="1">
      <c r="A16" s="19" t="n"/>
      <c r="B16" s="19" t="n"/>
      <c r="C16" s="19" t="n"/>
      <c r="D16" s="38" t="n"/>
      <c r="E16" s="19" t="n"/>
      <c r="F16" s="19" t="n"/>
      <c r="G16" s="35">
        <f>IF(OR($A16="",$B16="",$C16=""),"",IFERROR(SUMIFS('Cost Tracker'!$M$6:$M$105,'Cost Tracker'!$B$6:$B$105,$B16,'Cost Tracker'!$C$6:$C$105,$C16),0))</f>
        <v/>
      </c>
      <c r="H16" s="35">
        <f>IF(OR($A16="",$B16="",$C16=""),"",IFERROR(SUMIFS('Cost Tracker'!$N$6:$N$105,'Cost Tracker'!$B$6:$B$105,$B16,'Cost Tracker'!$C$6:$C$105,$C16),0))</f>
        <v/>
      </c>
      <c r="I16" s="35">
        <f>IF(OR($G16="",$H16=""),"",MAX(0,$G16-$H16))</f>
        <v/>
      </c>
      <c r="J16" s="35">
        <f>IF(OR($D16="",$G16=""),"",$D16-$G16)</f>
        <v/>
      </c>
      <c r="K16" s="25">
        <f>IF(OR($D16="",$D16=0,$G16=""),"",IFERROR($G16/$D16,""))</f>
        <v/>
      </c>
      <c r="L16" s="23">
        <f>IF(COUNTA($A16:$F16)=0,"",IF($A16="","Missing budget ID",IF(COUNTIF($A$6:$A$105,$A16)&gt;1,"Duplicate ID",IF(OR($B16="",$C16="",$D16="",$E16=""),"Review setup",IF(COUNTIFS($B$6:$B$105,$B16,$C$6:$C$105,$C16)&gt;1,"Duplicate budget line",IF($D16=0,"Review zero budget",IF($J16&lt;0,"Over budget",IF($K16&gt;=Assumptions!$I$4,"Near budget","Within budget"))))))))</f>
        <v/>
      </c>
    </row>
    <row r="17" ht="21" customHeight="1">
      <c r="A17" s="19" t="n"/>
      <c r="B17" s="19" t="n"/>
      <c r="C17" s="19" t="n"/>
      <c r="D17" s="38" t="n"/>
      <c r="E17" s="19" t="n"/>
      <c r="F17" s="19" t="n"/>
      <c r="G17" s="37">
        <f>IF(OR($A17="",$B17="",$C17=""),"",IFERROR(SUMIFS('Cost Tracker'!$M$6:$M$105,'Cost Tracker'!$B$6:$B$105,$B17,'Cost Tracker'!$C$6:$C$105,$C17),0))</f>
        <v/>
      </c>
      <c r="H17" s="37">
        <f>IF(OR($A17="",$B17="",$C17=""),"",IFERROR(SUMIFS('Cost Tracker'!$N$6:$N$105,'Cost Tracker'!$B$6:$B$105,$B17,'Cost Tracker'!$C$6:$C$105,$C17),0))</f>
        <v/>
      </c>
      <c r="I17" s="37">
        <f>IF(OR($G17="",$H17=""),"",MAX(0,$G17-$H17))</f>
        <v/>
      </c>
      <c r="J17" s="37">
        <f>IF(OR($D17="",$G17=""),"",$D17-$G17)</f>
        <v/>
      </c>
      <c r="K17" s="26">
        <f>IF(OR($D17="",$D17=0,$G17=""),"",IFERROR($G17/$D17,""))</f>
        <v/>
      </c>
      <c r="L17" s="24">
        <f>IF(COUNTA($A17:$F17)=0,"",IF($A17="","Missing budget ID",IF(COUNTIF($A$6:$A$105,$A17)&gt;1,"Duplicate ID",IF(OR($B17="",$C17="",$D17="",$E17=""),"Review setup",IF(COUNTIFS($B$6:$B$105,$B17,$C$6:$C$105,$C17)&gt;1,"Duplicate budget line",IF($D17=0,"Review zero budget",IF($J17&lt;0,"Over budget",IF($K17&gt;=Assumptions!$I$4,"Near budget","Within budget"))))))))</f>
        <v/>
      </c>
    </row>
    <row r="18" ht="21" customHeight="1">
      <c r="A18" s="19" t="n"/>
      <c r="B18" s="19" t="n"/>
      <c r="C18" s="19" t="n"/>
      <c r="D18" s="38" t="n"/>
      <c r="E18" s="19" t="n"/>
      <c r="F18" s="19" t="n"/>
      <c r="G18" s="35">
        <f>IF(OR($A18="",$B18="",$C18=""),"",IFERROR(SUMIFS('Cost Tracker'!$M$6:$M$105,'Cost Tracker'!$B$6:$B$105,$B18,'Cost Tracker'!$C$6:$C$105,$C18),0))</f>
        <v/>
      </c>
      <c r="H18" s="35">
        <f>IF(OR($A18="",$B18="",$C18=""),"",IFERROR(SUMIFS('Cost Tracker'!$N$6:$N$105,'Cost Tracker'!$B$6:$B$105,$B18,'Cost Tracker'!$C$6:$C$105,$C18),0))</f>
        <v/>
      </c>
      <c r="I18" s="35">
        <f>IF(OR($G18="",$H18=""),"",MAX(0,$G18-$H18))</f>
        <v/>
      </c>
      <c r="J18" s="35">
        <f>IF(OR($D18="",$G18=""),"",$D18-$G18)</f>
        <v/>
      </c>
      <c r="K18" s="25">
        <f>IF(OR($D18="",$D18=0,$G18=""),"",IFERROR($G18/$D18,""))</f>
        <v/>
      </c>
      <c r="L18" s="23">
        <f>IF(COUNTA($A18:$F18)=0,"",IF($A18="","Missing budget ID",IF(COUNTIF($A$6:$A$105,$A18)&gt;1,"Duplicate ID",IF(OR($B18="",$C18="",$D18="",$E18=""),"Review setup",IF(COUNTIFS($B$6:$B$105,$B18,$C$6:$C$105,$C18)&gt;1,"Duplicate budget line",IF($D18=0,"Review zero budget",IF($J18&lt;0,"Over budget",IF($K18&gt;=Assumptions!$I$4,"Near budget","Within budget"))))))))</f>
        <v/>
      </c>
    </row>
    <row r="19" ht="21" customHeight="1">
      <c r="A19" s="19" t="n"/>
      <c r="B19" s="19" t="n"/>
      <c r="C19" s="19" t="n"/>
      <c r="D19" s="38" t="n"/>
      <c r="E19" s="19" t="n"/>
      <c r="F19" s="19" t="n"/>
      <c r="G19" s="37">
        <f>IF(OR($A19="",$B19="",$C19=""),"",IFERROR(SUMIFS('Cost Tracker'!$M$6:$M$105,'Cost Tracker'!$B$6:$B$105,$B19,'Cost Tracker'!$C$6:$C$105,$C19),0))</f>
        <v/>
      </c>
      <c r="H19" s="37">
        <f>IF(OR($A19="",$B19="",$C19=""),"",IFERROR(SUMIFS('Cost Tracker'!$N$6:$N$105,'Cost Tracker'!$B$6:$B$105,$B19,'Cost Tracker'!$C$6:$C$105,$C19),0))</f>
        <v/>
      </c>
      <c r="I19" s="37">
        <f>IF(OR($G19="",$H19=""),"",MAX(0,$G19-$H19))</f>
        <v/>
      </c>
      <c r="J19" s="37">
        <f>IF(OR($D19="",$G19=""),"",$D19-$G19)</f>
        <v/>
      </c>
      <c r="K19" s="26">
        <f>IF(OR($D19="",$D19=0,$G19=""),"",IFERROR($G19/$D19,""))</f>
        <v/>
      </c>
      <c r="L19" s="24">
        <f>IF(COUNTA($A19:$F19)=0,"",IF($A19="","Missing budget ID",IF(COUNTIF($A$6:$A$105,$A19)&gt;1,"Duplicate ID",IF(OR($B19="",$C19="",$D19="",$E19=""),"Review setup",IF(COUNTIFS($B$6:$B$105,$B19,$C$6:$C$105,$C19)&gt;1,"Duplicate budget line",IF($D19=0,"Review zero budget",IF($J19&lt;0,"Over budget",IF($K19&gt;=Assumptions!$I$4,"Near budget","Within budget"))))))))</f>
        <v/>
      </c>
    </row>
    <row r="20" ht="21" customHeight="1">
      <c r="A20" s="19" t="n"/>
      <c r="B20" s="19" t="n"/>
      <c r="C20" s="19" t="n"/>
      <c r="D20" s="38" t="n"/>
      <c r="E20" s="19" t="n"/>
      <c r="F20" s="19" t="n"/>
      <c r="G20" s="35">
        <f>IF(OR($A20="",$B20="",$C20=""),"",IFERROR(SUMIFS('Cost Tracker'!$M$6:$M$105,'Cost Tracker'!$B$6:$B$105,$B20,'Cost Tracker'!$C$6:$C$105,$C20),0))</f>
        <v/>
      </c>
      <c r="H20" s="35">
        <f>IF(OR($A20="",$B20="",$C20=""),"",IFERROR(SUMIFS('Cost Tracker'!$N$6:$N$105,'Cost Tracker'!$B$6:$B$105,$B20,'Cost Tracker'!$C$6:$C$105,$C20),0))</f>
        <v/>
      </c>
      <c r="I20" s="35">
        <f>IF(OR($G20="",$H20=""),"",MAX(0,$G20-$H20))</f>
        <v/>
      </c>
      <c r="J20" s="35">
        <f>IF(OR($D20="",$G20=""),"",$D20-$G20)</f>
        <v/>
      </c>
      <c r="K20" s="25">
        <f>IF(OR($D20="",$D20=0,$G20=""),"",IFERROR($G20/$D20,""))</f>
        <v/>
      </c>
      <c r="L20" s="23">
        <f>IF(COUNTA($A20:$F20)=0,"",IF($A20="","Missing budget ID",IF(COUNTIF($A$6:$A$105,$A20)&gt;1,"Duplicate ID",IF(OR($B20="",$C20="",$D20="",$E20=""),"Review setup",IF(COUNTIFS($B$6:$B$105,$B20,$C$6:$C$105,$C20)&gt;1,"Duplicate budget line",IF($D20=0,"Review zero budget",IF($J20&lt;0,"Over budget",IF($K20&gt;=Assumptions!$I$4,"Near budget","Within budget"))))))))</f>
        <v/>
      </c>
    </row>
    <row r="21" ht="21" customHeight="1">
      <c r="A21" s="19" t="n"/>
      <c r="B21" s="19" t="n"/>
      <c r="C21" s="19" t="n"/>
      <c r="D21" s="38" t="n"/>
      <c r="E21" s="19" t="n"/>
      <c r="F21" s="19" t="n"/>
      <c r="G21" s="37">
        <f>IF(OR($A21="",$B21="",$C21=""),"",IFERROR(SUMIFS('Cost Tracker'!$M$6:$M$105,'Cost Tracker'!$B$6:$B$105,$B21,'Cost Tracker'!$C$6:$C$105,$C21),0))</f>
        <v/>
      </c>
      <c r="H21" s="37">
        <f>IF(OR($A21="",$B21="",$C21=""),"",IFERROR(SUMIFS('Cost Tracker'!$N$6:$N$105,'Cost Tracker'!$B$6:$B$105,$B21,'Cost Tracker'!$C$6:$C$105,$C21),0))</f>
        <v/>
      </c>
      <c r="I21" s="37">
        <f>IF(OR($G21="",$H21=""),"",MAX(0,$G21-$H21))</f>
        <v/>
      </c>
      <c r="J21" s="37">
        <f>IF(OR($D21="",$G21=""),"",$D21-$G21)</f>
        <v/>
      </c>
      <c r="K21" s="26">
        <f>IF(OR($D21="",$D21=0,$G21=""),"",IFERROR($G21/$D21,""))</f>
        <v/>
      </c>
      <c r="L21" s="24">
        <f>IF(COUNTA($A21:$F21)=0,"",IF($A21="","Missing budget ID",IF(COUNTIF($A$6:$A$105,$A21)&gt;1,"Duplicate ID",IF(OR($B21="",$C21="",$D21="",$E21=""),"Review setup",IF(COUNTIFS($B$6:$B$105,$B21,$C$6:$C$105,$C21)&gt;1,"Duplicate budget line",IF($D21=0,"Review zero budget",IF($J21&lt;0,"Over budget",IF($K21&gt;=Assumptions!$I$4,"Near budget","Within budget"))))))))</f>
        <v/>
      </c>
    </row>
    <row r="22" ht="21" customHeight="1">
      <c r="A22" s="19" t="n"/>
      <c r="B22" s="19" t="n"/>
      <c r="C22" s="19" t="n"/>
      <c r="D22" s="38" t="n"/>
      <c r="E22" s="19" t="n"/>
      <c r="F22" s="19" t="n"/>
      <c r="G22" s="35">
        <f>IF(OR($A22="",$B22="",$C22=""),"",IFERROR(SUMIFS('Cost Tracker'!$M$6:$M$105,'Cost Tracker'!$B$6:$B$105,$B22,'Cost Tracker'!$C$6:$C$105,$C22),0))</f>
        <v/>
      </c>
      <c r="H22" s="35">
        <f>IF(OR($A22="",$B22="",$C22=""),"",IFERROR(SUMIFS('Cost Tracker'!$N$6:$N$105,'Cost Tracker'!$B$6:$B$105,$B22,'Cost Tracker'!$C$6:$C$105,$C22),0))</f>
        <v/>
      </c>
      <c r="I22" s="35">
        <f>IF(OR($G22="",$H22=""),"",MAX(0,$G22-$H22))</f>
        <v/>
      </c>
      <c r="J22" s="35">
        <f>IF(OR($D22="",$G22=""),"",$D22-$G22)</f>
        <v/>
      </c>
      <c r="K22" s="25">
        <f>IF(OR($D22="",$D22=0,$G22=""),"",IFERROR($G22/$D22,""))</f>
        <v/>
      </c>
      <c r="L22" s="23">
        <f>IF(COUNTA($A22:$F22)=0,"",IF($A22="","Missing budget ID",IF(COUNTIF($A$6:$A$105,$A22)&gt;1,"Duplicate ID",IF(OR($B22="",$C22="",$D22="",$E22=""),"Review setup",IF(COUNTIFS($B$6:$B$105,$B22,$C$6:$C$105,$C22)&gt;1,"Duplicate budget line",IF($D22=0,"Review zero budget",IF($J22&lt;0,"Over budget",IF($K22&gt;=Assumptions!$I$4,"Near budget","Within budget"))))))))</f>
        <v/>
      </c>
    </row>
    <row r="23" ht="21" customHeight="1">
      <c r="A23" s="19" t="n"/>
      <c r="B23" s="19" t="n"/>
      <c r="C23" s="19" t="n"/>
      <c r="D23" s="38" t="n"/>
      <c r="E23" s="19" t="n"/>
      <c r="F23" s="19" t="n"/>
      <c r="G23" s="37">
        <f>IF(OR($A23="",$B23="",$C23=""),"",IFERROR(SUMIFS('Cost Tracker'!$M$6:$M$105,'Cost Tracker'!$B$6:$B$105,$B23,'Cost Tracker'!$C$6:$C$105,$C23),0))</f>
        <v/>
      </c>
      <c r="H23" s="37">
        <f>IF(OR($A23="",$B23="",$C23=""),"",IFERROR(SUMIFS('Cost Tracker'!$N$6:$N$105,'Cost Tracker'!$B$6:$B$105,$B23,'Cost Tracker'!$C$6:$C$105,$C23),0))</f>
        <v/>
      </c>
      <c r="I23" s="37">
        <f>IF(OR($G23="",$H23=""),"",MAX(0,$G23-$H23))</f>
        <v/>
      </c>
      <c r="J23" s="37">
        <f>IF(OR($D23="",$G23=""),"",$D23-$G23)</f>
        <v/>
      </c>
      <c r="K23" s="26">
        <f>IF(OR($D23="",$D23=0,$G23=""),"",IFERROR($G23/$D23,""))</f>
        <v/>
      </c>
      <c r="L23" s="24">
        <f>IF(COUNTA($A23:$F23)=0,"",IF($A23="","Missing budget ID",IF(COUNTIF($A$6:$A$105,$A23)&gt;1,"Duplicate ID",IF(OR($B23="",$C23="",$D23="",$E23=""),"Review setup",IF(COUNTIFS($B$6:$B$105,$B23,$C$6:$C$105,$C23)&gt;1,"Duplicate budget line",IF($D23=0,"Review zero budget",IF($J23&lt;0,"Over budget",IF($K23&gt;=Assumptions!$I$4,"Near budget","Within budget"))))))))</f>
        <v/>
      </c>
    </row>
    <row r="24" ht="21" customHeight="1">
      <c r="A24" s="19" t="n"/>
      <c r="B24" s="19" t="n"/>
      <c r="C24" s="19" t="n"/>
      <c r="D24" s="38" t="n"/>
      <c r="E24" s="19" t="n"/>
      <c r="F24" s="19" t="n"/>
      <c r="G24" s="35">
        <f>IF(OR($A24="",$B24="",$C24=""),"",IFERROR(SUMIFS('Cost Tracker'!$M$6:$M$105,'Cost Tracker'!$B$6:$B$105,$B24,'Cost Tracker'!$C$6:$C$105,$C24),0))</f>
        <v/>
      </c>
      <c r="H24" s="35">
        <f>IF(OR($A24="",$B24="",$C24=""),"",IFERROR(SUMIFS('Cost Tracker'!$N$6:$N$105,'Cost Tracker'!$B$6:$B$105,$B24,'Cost Tracker'!$C$6:$C$105,$C24),0))</f>
        <v/>
      </c>
      <c r="I24" s="35">
        <f>IF(OR($G24="",$H24=""),"",MAX(0,$G24-$H24))</f>
        <v/>
      </c>
      <c r="J24" s="35">
        <f>IF(OR($D24="",$G24=""),"",$D24-$G24)</f>
        <v/>
      </c>
      <c r="K24" s="25">
        <f>IF(OR($D24="",$D24=0,$G24=""),"",IFERROR($G24/$D24,""))</f>
        <v/>
      </c>
      <c r="L24" s="23">
        <f>IF(COUNTA($A24:$F24)=0,"",IF($A24="","Missing budget ID",IF(COUNTIF($A$6:$A$105,$A24)&gt;1,"Duplicate ID",IF(OR($B24="",$C24="",$D24="",$E24=""),"Review setup",IF(COUNTIFS($B$6:$B$105,$B24,$C$6:$C$105,$C24)&gt;1,"Duplicate budget line",IF($D24=0,"Review zero budget",IF($J24&lt;0,"Over budget",IF($K24&gt;=Assumptions!$I$4,"Near budget","Within budget"))))))))</f>
        <v/>
      </c>
    </row>
    <row r="25" ht="21" customHeight="1">
      <c r="A25" s="19" t="n"/>
      <c r="B25" s="19" t="n"/>
      <c r="C25" s="19" t="n"/>
      <c r="D25" s="38" t="n"/>
      <c r="E25" s="19" t="n"/>
      <c r="F25" s="19" t="n"/>
      <c r="G25" s="37">
        <f>IF(OR($A25="",$B25="",$C25=""),"",IFERROR(SUMIFS('Cost Tracker'!$M$6:$M$105,'Cost Tracker'!$B$6:$B$105,$B25,'Cost Tracker'!$C$6:$C$105,$C25),0))</f>
        <v/>
      </c>
      <c r="H25" s="37">
        <f>IF(OR($A25="",$B25="",$C25=""),"",IFERROR(SUMIFS('Cost Tracker'!$N$6:$N$105,'Cost Tracker'!$B$6:$B$105,$B25,'Cost Tracker'!$C$6:$C$105,$C25),0))</f>
        <v/>
      </c>
      <c r="I25" s="37">
        <f>IF(OR($G25="",$H25=""),"",MAX(0,$G25-$H25))</f>
        <v/>
      </c>
      <c r="J25" s="37">
        <f>IF(OR($D25="",$G25=""),"",$D25-$G25)</f>
        <v/>
      </c>
      <c r="K25" s="26">
        <f>IF(OR($D25="",$D25=0,$G25=""),"",IFERROR($G25/$D25,""))</f>
        <v/>
      </c>
      <c r="L25" s="24">
        <f>IF(COUNTA($A25:$F25)=0,"",IF($A25="","Missing budget ID",IF(COUNTIF($A$6:$A$105,$A25)&gt;1,"Duplicate ID",IF(OR($B25="",$C25="",$D25="",$E25=""),"Review setup",IF(COUNTIFS($B$6:$B$105,$B25,$C$6:$C$105,$C25)&gt;1,"Duplicate budget line",IF($D25=0,"Review zero budget",IF($J25&lt;0,"Over budget",IF($K25&gt;=Assumptions!$I$4,"Near budget","Within budget"))))))))</f>
        <v/>
      </c>
    </row>
    <row r="26" ht="21" customHeight="1">
      <c r="A26" s="19" t="n"/>
      <c r="B26" s="19" t="n"/>
      <c r="C26" s="19" t="n"/>
      <c r="D26" s="38" t="n"/>
      <c r="E26" s="19" t="n"/>
      <c r="F26" s="19" t="n"/>
      <c r="G26" s="35">
        <f>IF(OR($A26="",$B26="",$C26=""),"",IFERROR(SUMIFS('Cost Tracker'!$M$6:$M$105,'Cost Tracker'!$B$6:$B$105,$B26,'Cost Tracker'!$C$6:$C$105,$C26),0))</f>
        <v/>
      </c>
      <c r="H26" s="35">
        <f>IF(OR($A26="",$B26="",$C26=""),"",IFERROR(SUMIFS('Cost Tracker'!$N$6:$N$105,'Cost Tracker'!$B$6:$B$105,$B26,'Cost Tracker'!$C$6:$C$105,$C26),0))</f>
        <v/>
      </c>
      <c r="I26" s="35">
        <f>IF(OR($G26="",$H26=""),"",MAX(0,$G26-$H26))</f>
        <v/>
      </c>
      <c r="J26" s="35">
        <f>IF(OR($D26="",$G26=""),"",$D26-$G26)</f>
        <v/>
      </c>
      <c r="K26" s="25">
        <f>IF(OR($D26="",$D26=0,$G26=""),"",IFERROR($G26/$D26,""))</f>
        <v/>
      </c>
      <c r="L26" s="23">
        <f>IF(COUNTA($A26:$F26)=0,"",IF($A26="","Missing budget ID",IF(COUNTIF($A$6:$A$105,$A26)&gt;1,"Duplicate ID",IF(OR($B26="",$C26="",$D26="",$E26=""),"Review setup",IF(COUNTIFS($B$6:$B$105,$B26,$C$6:$C$105,$C26)&gt;1,"Duplicate budget line",IF($D26=0,"Review zero budget",IF($J26&lt;0,"Over budget",IF($K26&gt;=Assumptions!$I$4,"Near budget","Within budget"))))))))</f>
        <v/>
      </c>
    </row>
    <row r="27" ht="21" customHeight="1">
      <c r="A27" s="19" t="n"/>
      <c r="B27" s="19" t="n"/>
      <c r="C27" s="19" t="n"/>
      <c r="D27" s="38" t="n"/>
      <c r="E27" s="19" t="n"/>
      <c r="F27" s="19" t="n"/>
      <c r="G27" s="37">
        <f>IF(OR($A27="",$B27="",$C27=""),"",IFERROR(SUMIFS('Cost Tracker'!$M$6:$M$105,'Cost Tracker'!$B$6:$B$105,$B27,'Cost Tracker'!$C$6:$C$105,$C27),0))</f>
        <v/>
      </c>
      <c r="H27" s="37">
        <f>IF(OR($A27="",$B27="",$C27=""),"",IFERROR(SUMIFS('Cost Tracker'!$N$6:$N$105,'Cost Tracker'!$B$6:$B$105,$B27,'Cost Tracker'!$C$6:$C$105,$C27),0))</f>
        <v/>
      </c>
      <c r="I27" s="37">
        <f>IF(OR($G27="",$H27=""),"",MAX(0,$G27-$H27))</f>
        <v/>
      </c>
      <c r="J27" s="37">
        <f>IF(OR($D27="",$G27=""),"",$D27-$G27)</f>
        <v/>
      </c>
      <c r="K27" s="26">
        <f>IF(OR($D27="",$D27=0,$G27=""),"",IFERROR($G27/$D27,""))</f>
        <v/>
      </c>
      <c r="L27" s="24">
        <f>IF(COUNTA($A27:$F27)=0,"",IF($A27="","Missing budget ID",IF(COUNTIF($A$6:$A$105,$A27)&gt;1,"Duplicate ID",IF(OR($B27="",$C27="",$D27="",$E27=""),"Review setup",IF(COUNTIFS($B$6:$B$105,$B27,$C$6:$C$105,$C27)&gt;1,"Duplicate budget line",IF($D27=0,"Review zero budget",IF($J27&lt;0,"Over budget",IF($K27&gt;=Assumptions!$I$4,"Near budget","Within budget"))))))))</f>
        <v/>
      </c>
    </row>
    <row r="28" ht="21" customHeight="1">
      <c r="A28" s="19" t="n"/>
      <c r="B28" s="19" t="n"/>
      <c r="C28" s="19" t="n"/>
      <c r="D28" s="38" t="n"/>
      <c r="E28" s="19" t="n"/>
      <c r="F28" s="19" t="n"/>
      <c r="G28" s="35">
        <f>IF(OR($A28="",$B28="",$C28=""),"",IFERROR(SUMIFS('Cost Tracker'!$M$6:$M$105,'Cost Tracker'!$B$6:$B$105,$B28,'Cost Tracker'!$C$6:$C$105,$C28),0))</f>
        <v/>
      </c>
      <c r="H28" s="35">
        <f>IF(OR($A28="",$B28="",$C28=""),"",IFERROR(SUMIFS('Cost Tracker'!$N$6:$N$105,'Cost Tracker'!$B$6:$B$105,$B28,'Cost Tracker'!$C$6:$C$105,$C28),0))</f>
        <v/>
      </c>
      <c r="I28" s="35">
        <f>IF(OR($G28="",$H28=""),"",MAX(0,$G28-$H28))</f>
        <v/>
      </c>
      <c r="J28" s="35">
        <f>IF(OR($D28="",$G28=""),"",$D28-$G28)</f>
        <v/>
      </c>
      <c r="K28" s="25">
        <f>IF(OR($D28="",$D28=0,$G28=""),"",IFERROR($G28/$D28,""))</f>
        <v/>
      </c>
      <c r="L28" s="23">
        <f>IF(COUNTA($A28:$F28)=0,"",IF($A28="","Missing budget ID",IF(COUNTIF($A$6:$A$105,$A28)&gt;1,"Duplicate ID",IF(OR($B28="",$C28="",$D28="",$E28=""),"Review setup",IF(COUNTIFS($B$6:$B$105,$B28,$C$6:$C$105,$C28)&gt;1,"Duplicate budget line",IF($D28=0,"Review zero budget",IF($J28&lt;0,"Over budget",IF($K28&gt;=Assumptions!$I$4,"Near budget","Within budget"))))))))</f>
        <v/>
      </c>
    </row>
    <row r="29" ht="21" customHeight="1">
      <c r="A29" s="19" t="n"/>
      <c r="B29" s="19" t="n"/>
      <c r="C29" s="19" t="n"/>
      <c r="D29" s="38" t="n"/>
      <c r="E29" s="19" t="n"/>
      <c r="F29" s="19" t="n"/>
      <c r="G29" s="37">
        <f>IF(OR($A29="",$B29="",$C29=""),"",IFERROR(SUMIFS('Cost Tracker'!$M$6:$M$105,'Cost Tracker'!$B$6:$B$105,$B29,'Cost Tracker'!$C$6:$C$105,$C29),0))</f>
        <v/>
      </c>
      <c r="H29" s="37">
        <f>IF(OR($A29="",$B29="",$C29=""),"",IFERROR(SUMIFS('Cost Tracker'!$N$6:$N$105,'Cost Tracker'!$B$6:$B$105,$B29,'Cost Tracker'!$C$6:$C$105,$C29),0))</f>
        <v/>
      </c>
      <c r="I29" s="37">
        <f>IF(OR($G29="",$H29=""),"",MAX(0,$G29-$H29))</f>
        <v/>
      </c>
      <c r="J29" s="37">
        <f>IF(OR($D29="",$G29=""),"",$D29-$G29)</f>
        <v/>
      </c>
      <c r="K29" s="26">
        <f>IF(OR($D29="",$D29=0,$G29=""),"",IFERROR($G29/$D29,""))</f>
        <v/>
      </c>
      <c r="L29" s="24">
        <f>IF(COUNTA($A29:$F29)=0,"",IF($A29="","Missing budget ID",IF(COUNTIF($A$6:$A$105,$A29)&gt;1,"Duplicate ID",IF(OR($B29="",$C29="",$D29="",$E29=""),"Review setup",IF(COUNTIFS($B$6:$B$105,$B29,$C$6:$C$105,$C29)&gt;1,"Duplicate budget line",IF($D29=0,"Review zero budget",IF($J29&lt;0,"Over budget",IF($K29&gt;=Assumptions!$I$4,"Near budget","Within budget"))))))))</f>
        <v/>
      </c>
    </row>
    <row r="30" ht="21" customHeight="1">
      <c r="A30" s="19" t="n"/>
      <c r="B30" s="19" t="n"/>
      <c r="C30" s="19" t="n"/>
      <c r="D30" s="38" t="n"/>
      <c r="E30" s="19" t="n"/>
      <c r="F30" s="19" t="n"/>
      <c r="G30" s="35">
        <f>IF(OR($A30="",$B30="",$C30=""),"",IFERROR(SUMIFS('Cost Tracker'!$M$6:$M$105,'Cost Tracker'!$B$6:$B$105,$B30,'Cost Tracker'!$C$6:$C$105,$C30),0))</f>
        <v/>
      </c>
      <c r="H30" s="35">
        <f>IF(OR($A30="",$B30="",$C30=""),"",IFERROR(SUMIFS('Cost Tracker'!$N$6:$N$105,'Cost Tracker'!$B$6:$B$105,$B30,'Cost Tracker'!$C$6:$C$105,$C30),0))</f>
        <v/>
      </c>
      <c r="I30" s="35">
        <f>IF(OR($G30="",$H30=""),"",MAX(0,$G30-$H30))</f>
        <v/>
      </c>
      <c r="J30" s="35">
        <f>IF(OR($D30="",$G30=""),"",$D30-$G30)</f>
        <v/>
      </c>
      <c r="K30" s="25">
        <f>IF(OR($D30="",$D30=0,$G30=""),"",IFERROR($G30/$D30,""))</f>
        <v/>
      </c>
      <c r="L30" s="23">
        <f>IF(COUNTA($A30:$F30)=0,"",IF($A30="","Missing budget ID",IF(COUNTIF($A$6:$A$105,$A30)&gt;1,"Duplicate ID",IF(OR($B30="",$C30="",$D30="",$E30=""),"Review setup",IF(COUNTIFS($B$6:$B$105,$B30,$C$6:$C$105,$C30)&gt;1,"Duplicate budget line",IF($D30=0,"Review zero budget",IF($J30&lt;0,"Over budget",IF($K30&gt;=Assumptions!$I$4,"Near budget","Within budget"))))))))</f>
        <v/>
      </c>
    </row>
    <row r="31" ht="21" customHeight="1">
      <c r="A31" s="19" t="n"/>
      <c r="B31" s="19" t="n"/>
      <c r="C31" s="19" t="n"/>
      <c r="D31" s="38" t="n"/>
      <c r="E31" s="19" t="n"/>
      <c r="F31" s="19" t="n"/>
      <c r="G31" s="37">
        <f>IF(OR($A31="",$B31="",$C31=""),"",IFERROR(SUMIFS('Cost Tracker'!$M$6:$M$105,'Cost Tracker'!$B$6:$B$105,$B31,'Cost Tracker'!$C$6:$C$105,$C31),0))</f>
        <v/>
      </c>
      <c r="H31" s="37">
        <f>IF(OR($A31="",$B31="",$C31=""),"",IFERROR(SUMIFS('Cost Tracker'!$N$6:$N$105,'Cost Tracker'!$B$6:$B$105,$B31,'Cost Tracker'!$C$6:$C$105,$C31),0))</f>
        <v/>
      </c>
      <c r="I31" s="37">
        <f>IF(OR($G31="",$H31=""),"",MAX(0,$G31-$H31))</f>
        <v/>
      </c>
      <c r="J31" s="37">
        <f>IF(OR($D31="",$G31=""),"",$D31-$G31)</f>
        <v/>
      </c>
      <c r="K31" s="26">
        <f>IF(OR($D31="",$D31=0,$G31=""),"",IFERROR($G31/$D31,""))</f>
        <v/>
      </c>
      <c r="L31" s="24">
        <f>IF(COUNTA($A31:$F31)=0,"",IF($A31="","Missing budget ID",IF(COUNTIF($A$6:$A$105,$A31)&gt;1,"Duplicate ID",IF(OR($B31="",$C31="",$D31="",$E31=""),"Review setup",IF(COUNTIFS($B$6:$B$105,$B31,$C$6:$C$105,$C31)&gt;1,"Duplicate budget line",IF($D31=0,"Review zero budget",IF($J31&lt;0,"Over budget",IF($K31&gt;=Assumptions!$I$4,"Near budget","Within budget"))))))))</f>
        <v/>
      </c>
    </row>
    <row r="32" ht="21" customHeight="1">
      <c r="A32" s="19" t="n"/>
      <c r="B32" s="19" t="n"/>
      <c r="C32" s="19" t="n"/>
      <c r="D32" s="38" t="n"/>
      <c r="E32" s="19" t="n"/>
      <c r="F32" s="19" t="n"/>
      <c r="G32" s="35">
        <f>IF(OR($A32="",$B32="",$C32=""),"",IFERROR(SUMIFS('Cost Tracker'!$M$6:$M$105,'Cost Tracker'!$B$6:$B$105,$B32,'Cost Tracker'!$C$6:$C$105,$C32),0))</f>
        <v/>
      </c>
      <c r="H32" s="35">
        <f>IF(OR($A32="",$B32="",$C32=""),"",IFERROR(SUMIFS('Cost Tracker'!$N$6:$N$105,'Cost Tracker'!$B$6:$B$105,$B32,'Cost Tracker'!$C$6:$C$105,$C32),0))</f>
        <v/>
      </c>
      <c r="I32" s="35">
        <f>IF(OR($G32="",$H32=""),"",MAX(0,$G32-$H32))</f>
        <v/>
      </c>
      <c r="J32" s="35">
        <f>IF(OR($D32="",$G32=""),"",$D32-$G32)</f>
        <v/>
      </c>
      <c r="K32" s="25">
        <f>IF(OR($D32="",$D32=0,$G32=""),"",IFERROR($G32/$D32,""))</f>
        <v/>
      </c>
      <c r="L32" s="23">
        <f>IF(COUNTA($A32:$F32)=0,"",IF($A32="","Missing budget ID",IF(COUNTIF($A$6:$A$105,$A32)&gt;1,"Duplicate ID",IF(OR($B32="",$C32="",$D32="",$E32=""),"Review setup",IF(COUNTIFS($B$6:$B$105,$B32,$C$6:$C$105,$C32)&gt;1,"Duplicate budget line",IF($D32=0,"Review zero budget",IF($J32&lt;0,"Over budget",IF($K32&gt;=Assumptions!$I$4,"Near budget","Within budget"))))))))</f>
        <v/>
      </c>
    </row>
    <row r="33" ht="21" customHeight="1">
      <c r="A33" s="19" t="n"/>
      <c r="B33" s="19" t="n"/>
      <c r="C33" s="19" t="n"/>
      <c r="D33" s="38" t="n"/>
      <c r="E33" s="19" t="n"/>
      <c r="F33" s="19" t="n"/>
      <c r="G33" s="37">
        <f>IF(OR($A33="",$B33="",$C33=""),"",IFERROR(SUMIFS('Cost Tracker'!$M$6:$M$105,'Cost Tracker'!$B$6:$B$105,$B33,'Cost Tracker'!$C$6:$C$105,$C33),0))</f>
        <v/>
      </c>
      <c r="H33" s="37">
        <f>IF(OR($A33="",$B33="",$C33=""),"",IFERROR(SUMIFS('Cost Tracker'!$N$6:$N$105,'Cost Tracker'!$B$6:$B$105,$B33,'Cost Tracker'!$C$6:$C$105,$C33),0))</f>
        <v/>
      </c>
      <c r="I33" s="37">
        <f>IF(OR($G33="",$H33=""),"",MAX(0,$G33-$H33))</f>
        <v/>
      </c>
      <c r="J33" s="37">
        <f>IF(OR($D33="",$G33=""),"",$D33-$G33)</f>
        <v/>
      </c>
      <c r="K33" s="26">
        <f>IF(OR($D33="",$D33=0,$G33=""),"",IFERROR($G33/$D33,""))</f>
        <v/>
      </c>
      <c r="L33" s="24">
        <f>IF(COUNTA($A33:$F33)=0,"",IF($A33="","Missing budget ID",IF(COUNTIF($A$6:$A$105,$A33)&gt;1,"Duplicate ID",IF(OR($B33="",$C33="",$D33="",$E33=""),"Review setup",IF(COUNTIFS($B$6:$B$105,$B33,$C$6:$C$105,$C33)&gt;1,"Duplicate budget line",IF($D33=0,"Review zero budget",IF($J33&lt;0,"Over budget",IF($K33&gt;=Assumptions!$I$4,"Near budget","Within budget"))))))))</f>
        <v/>
      </c>
    </row>
    <row r="34" ht="21" customHeight="1">
      <c r="A34" s="19" t="n"/>
      <c r="B34" s="19" t="n"/>
      <c r="C34" s="19" t="n"/>
      <c r="D34" s="38" t="n"/>
      <c r="E34" s="19" t="n"/>
      <c r="F34" s="19" t="n"/>
      <c r="G34" s="35">
        <f>IF(OR($A34="",$B34="",$C34=""),"",IFERROR(SUMIFS('Cost Tracker'!$M$6:$M$105,'Cost Tracker'!$B$6:$B$105,$B34,'Cost Tracker'!$C$6:$C$105,$C34),0))</f>
        <v/>
      </c>
      <c r="H34" s="35">
        <f>IF(OR($A34="",$B34="",$C34=""),"",IFERROR(SUMIFS('Cost Tracker'!$N$6:$N$105,'Cost Tracker'!$B$6:$B$105,$B34,'Cost Tracker'!$C$6:$C$105,$C34),0))</f>
        <v/>
      </c>
      <c r="I34" s="35">
        <f>IF(OR($G34="",$H34=""),"",MAX(0,$G34-$H34))</f>
        <v/>
      </c>
      <c r="J34" s="35">
        <f>IF(OR($D34="",$G34=""),"",$D34-$G34)</f>
        <v/>
      </c>
      <c r="K34" s="25">
        <f>IF(OR($D34="",$D34=0,$G34=""),"",IFERROR($G34/$D34,""))</f>
        <v/>
      </c>
      <c r="L34" s="23">
        <f>IF(COUNTA($A34:$F34)=0,"",IF($A34="","Missing budget ID",IF(COUNTIF($A$6:$A$105,$A34)&gt;1,"Duplicate ID",IF(OR($B34="",$C34="",$D34="",$E34=""),"Review setup",IF(COUNTIFS($B$6:$B$105,$B34,$C$6:$C$105,$C34)&gt;1,"Duplicate budget line",IF($D34=0,"Review zero budget",IF($J34&lt;0,"Over budget",IF($K34&gt;=Assumptions!$I$4,"Near budget","Within budget"))))))))</f>
        <v/>
      </c>
    </row>
    <row r="35" ht="21" customHeight="1">
      <c r="A35" s="19" t="n"/>
      <c r="B35" s="19" t="n"/>
      <c r="C35" s="19" t="n"/>
      <c r="D35" s="38" t="n"/>
      <c r="E35" s="19" t="n"/>
      <c r="F35" s="19" t="n"/>
      <c r="G35" s="37">
        <f>IF(OR($A35="",$B35="",$C35=""),"",IFERROR(SUMIFS('Cost Tracker'!$M$6:$M$105,'Cost Tracker'!$B$6:$B$105,$B35,'Cost Tracker'!$C$6:$C$105,$C35),0))</f>
        <v/>
      </c>
      <c r="H35" s="37">
        <f>IF(OR($A35="",$B35="",$C35=""),"",IFERROR(SUMIFS('Cost Tracker'!$N$6:$N$105,'Cost Tracker'!$B$6:$B$105,$B35,'Cost Tracker'!$C$6:$C$105,$C35),0))</f>
        <v/>
      </c>
      <c r="I35" s="37">
        <f>IF(OR($G35="",$H35=""),"",MAX(0,$G35-$H35))</f>
        <v/>
      </c>
      <c r="J35" s="37">
        <f>IF(OR($D35="",$G35=""),"",$D35-$G35)</f>
        <v/>
      </c>
      <c r="K35" s="26">
        <f>IF(OR($D35="",$D35=0,$G35=""),"",IFERROR($G35/$D35,""))</f>
        <v/>
      </c>
      <c r="L35" s="24">
        <f>IF(COUNTA($A35:$F35)=0,"",IF($A35="","Missing budget ID",IF(COUNTIF($A$6:$A$105,$A35)&gt;1,"Duplicate ID",IF(OR($B35="",$C35="",$D35="",$E35=""),"Review setup",IF(COUNTIFS($B$6:$B$105,$B35,$C$6:$C$105,$C35)&gt;1,"Duplicate budget line",IF($D35=0,"Review zero budget",IF($J35&lt;0,"Over budget",IF($K35&gt;=Assumptions!$I$4,"Near budget","Within budget"))))))))</f>
        <v/>
      </c>
    </row>
    <row r="36" ht="21" customHeight="1">
      <c r="A36" s="19" t="n"/>
      <c r="B36" s="19" t="n"/>
      <c r="C36" s="19" t="n"/>
      <c r="D36" s="38" t="n"/>
      <c r="E36" s="19" t="n"/>
      <c r="F36" s="19" t="n"/>
      <c r="G36" s="35">
        <f>IF(OR($A36="",$B36="",$C36=""),"",IFERROR(SUMIFS('Cost Tracker'!$M$6:$M$105,'Cost Tracker'!$B$6:$B$105,$B36,'Cost Tracker'!$C$6:$C$105,$C36),0))</f>
        <v/>
      </c>
      <c r="H36" s="35">
        <f>IF(OR($A36="",$B36="",$C36=""),"",IFERROR(SUMIFS('Cost Tracker'!$N$6:$N$105,'Cost Tracker'!$B$6:$B$105,$B36,'Cost Tracker'!$C$6:$C$105,$C36),0))</f>
        <v/>
      </c>
      <c r="I36" s="35">
        <f>IF(OR($G36="",$H36=""),"",MAX(0,$G36-$H36))</f>
        <v/>
      </c>
      <c r="J36" s="35">
        <f>IF(OR($D36="",$G36=""),"",$D36-$G36)</f>
        <v/>
      </c>
      <c r="K36" s="25">
        <f>IF(OR($D36="",$D36=0,$G36=""),"",IFERROR($G36/$D36,""))</f>
        <v/>
      </c>
      <c r="L36" s="23">
        <f>IF(COUNTA($A36:$F36)=0,"",IF($A36="","Missing budget ID",IF(COUNTIF($A$6:$A$105,$A36)&gt;1,"Duplicate ID",IF(OR($B36="",$C36="",$D36="",$E36=""),"Review setup",IF(COUNTIFS($B$6:$B$105,$B36,$C$6:$C$105,$C36)&gt;1,"Duplicate budget line",IF($D36=0,"Review zero budget",IF($J36&lt;0,"Over budget",IF($K36&gt;=Assumptions!$I$4,"Near budget","Within budget"))))))))</f>
        <v/>
      </c>
    </row>
    <row r="37" ht="21" customHeight="1">
      <c r="A37" s="19" t="n"/>
      <c r="B37" s="19" t="n"/>
      <c r="C37" s="19" t="n"/>
      <c r="D37" s="38" t="n"/>
      <c r="E37" s="19" t="n"/>
      <c r="F37" s="19" t="n"/>
      <c r="G37" s="37">
        <f>IF(OR($A37="",$B37="",$C37=""),"",IFERROR(SUMIFS('Cost Tracker'!$M$6:$M$105,'Cost Tracker'!$B$6:$B$105,$B37,'Cost Tracker'!$C$6:$C$105,$C37),0))</f>
        <v/>
      </c>
      <c r="H37" s="37">
        <f>IF(OR($A37="",$B37="",$C37=""),"",IFERROR(SUMIFS('Cost Tracker'!$N$6:$N$105,'Cost Tracker'!$B$6:$B$105,$B37,'Cost Tracker'!$C$6:$C$105,$C37),0))</f>
        <v/>
      </c>
      <c r="I37" s="37">
        <f>IF(OR($G37="",$H37=""),"",MAX(0,$G37-$H37))</f>
        <v/>
      </c>
      <c r="J37" s="37">
        <f>IF(OR($D37="",$G37=""),"",$D37-$G37)</f>
        <v/>
      </c>
      <c r="K37" s="26">
        <f>IF(OR($D37="",$D37=0,$G37=""),"",IFERROR($G37/$D37,""))</f>
        <v/>
      </c>
      <c r="L37" s="24">
        <f>IF(COUNTA($A37:$F37)=0,"",IF($A37="","Missing budget ID",IF(COUNTIF($A$6:$A$105,$A37)&gt;1,"Duplicate ID",IF(OR($B37="",$C37="",$D37="",$E37=""),"Review setup",IF(COUNTIFS($B$6:$B$105,$B37,$C$6:$C$105,$C37)&gt;1,"Duplicate budget line",IF($D37=0,"Review zero budget",IF($J37&lt;0,"Over budget",IF($K37&gt;=Assumptions!$I$4,"Near budget","Within budget"))))))))</f>
        <v/>
      </c>
    </row>
    <row r="38" ht="21" customHeight="1">
      <c r="A38" s="19" t="n"/>
      <c r="B38" s="19" t="n"/>
      <c r="C38" s="19" t="n"/>
      <c r="D38" s="38" t="n"/>
      <c r="E38" s="19" t="n"/>
      <c r="F38" s="19" t="n"/>
      <c r="G38" s="35">
        <f>IF(OR($A38="",$B38="",$C38=""),"",IFERROR(SUMIFS('Cost Tracker'!$M$6:$M$105,'Cost Tracker'!$B$6:$B$105,$B38,'Cost Tracker'!$C$6:$C$105,$C38),0))</f>
        <v/>
      </c>
      <c r="H38" s="35">
        <f>IF(OR($A38="",$B38="",$C38=""),"",IFERROR(SUMIFS('Cost Tracker'!$N$6:$N$105,'Cost Tracker'!$B$6:$B$105,$B38,'Cost Tracker'!$C$6:$C$105,$C38),0))</f>
        <v/>
      </c>
      <c r="I38" s="35">
        <f>IF(OR($G38="",$H38=""),"",MAX(0,$G38-$H38))</f>
        <v/>
      </c>
      <c r="J38" s="35">
        <f>IF(OR($D38="",$G38=""),"",$D38-$G38)</f>
        <v/>
      </c>
      <c r="K38" s="25">
        <f>IF(OR($D38="",$D38=0,$G38=""),"",IFERROR($G38/$D38,""))</f>
        <v/>
      </c>
      <c r="L38" s="23">
        <f>IF(COUNTA($A38:$F38)=0,"",IF($A38="","Missing budget ID",IF(COUNTIF($A$6:$A$105,$A38)&gt;1,"Duplicate ID",IF(OR($B38="",$C38="",$D38="",$E38=""),"Review setup",IF(COUNTIFS($B$6:$B$105,$B38,$C$6:$C$105,$C38)&gt;1,"Duplicate budget line",IF($D38=0,"Review zero budget",IF($J38&lt;0,"Over budget",IF($K38&gt;=Assumptions!$I$4,"Near budget","Within budget"))))))))</f>
        <v/>
      </c>
    </row>
    <row r="39" ht="21" customHeight="1">
      <c r="A39" s="19" t="n"/>
      <c r="B39" s="19" t="n"/>
      <c r="C39" s="19" t="n"/>
      <c r="D39" s="38" t="n"/>
      <c r="E39" s="19" t="n"/>
      <c r="F39" s="19" t="n"/>
      <c r="G39" s="37">
        <f>IF(OR($A39="",$B39="",$C39=""),"",IFERROR(SUMIFS('Cost Tracker'!$M$6:$M$105,'Cost Tracker'!$B$6:$B$105,$B39,'Cost Tracker'!$C$6:$C$105,$C39),0))</f>
        <v/>
      </c>
      <c r="H39" s="37">
        <f>IF(OR($A39="",$B39="",$C39=""),"",IFERROR(SUMIFS('Cost Tracker'!$N$6:$N$105,'Cost Tracker'!$B$6:$B$105,$B39,'Cost Tracker'!$C$6:$C$105,$C39),0))</f>
        <v/>
      </c>
      <c r="I39" s="37">
        <f>IF(OR($G39="",$H39=""),"",MAX(0,$G39-$H39))</f>
        <v/>
      </c>
      <c r="J39" s="37">
        <f>IF(OR($D39="",$G39=""),"",$D39-$G39)</f>
        <v/>
      </c>
      <c r="K39" s="26">
        <f>IF(OR($D39="",$D39=0,$G39=""),"",IFERROR($G39/$D39,""))</f>
        <v/>
      </c>
      <c r="L39" s="24">
        <f>IF(COUNTA($A39:$F39)=0,"",IF($A39="","Missing budget ID",IF(COUNTIF($A$6:$A$105,$A39)&gt;1,"Duplicate ID",IF(OR($B39="",$C39="",$D39="",$E39=""),"Review setup",IF(COUNTIFS($B$6:$B$105,$B39,$C$6:$C$105,$C39)&gt;1,"Duplicate budget line",IF($D39=0,"Review zero budget",IF($J39&lt;0,"Over budget",IF($K39&gt;=Assumptions!$I$4,"Near budget","Within budget"))))))))</f>
        <v/>
      </c>
    </row>
    <row r="40" ht="21" customHeight="1">
      <c r="A40" s="19" t="n"/>
      <c r="B40" s="19" t="n"/>
      <c r="C40" s="19" t="n"/>
      <c r="D40" s="38" t="n"/>
      <c r="E40" s="19" t="n"/>
      <c r="F40" s="19" t="n"/>
      <c r="G40" s="35">
        <f>IF(OR($A40="",$B40="",$C40=""),"",IFERROR(SUMIFS('Cost Tracker'!$M$6:$M$105,'Cost Tracker'!$B$6:$B$105,$B40,'Cost Tracker'!$C$6:$C$105,$C40),0))</f>
        <v/>
      </c>
      <c r="H40" s="35">
        <f>IF(OR($A40="",$B40="",$C40=""),"",IFERROR(SUMIFS('Cost Tracker'!$N$6:$N$105,'Cost Tracker'!$B$6:$B$105,$B40,'Cost Tracker'!$C$6:$C$105,$C40),0))</f>
        <v/>
      </c>
      <c r="I40" s="35">
        <f>IF(OR($G40="",$H40=""),"",MAX(0,$G40-$H40))</f>
        <v/>
      </c>
      <c r="J40" s="35">
        <f>IF(OR($D40="",$G40=""),"",$D40-$G40)</f>
        <v/>
      </c>
      <c r="K40" s="25">
        <f>IF(OR($D40="",$D40=0,$G40=""),"",IFERROR($G40/$D40,""))</f>
        <v/>
      </c>
      <c r="L40" s="23">
        <f>IF(COUNTA($A40:$F40)=0,"",IF($A40="","Missing budget ID",IF(COUNTIF($A$6:$A$105,$A40)&gt;1,"Duplicate ID",IF(OR($B40="",$C40="",$D40="",$E40=""),"Review setup",IF(COUNTIFS($B$6:$B$105,$B40,$C$6:$C$105,$C40)&gt;1,"Duplicate budget line",IF($D40=0,"Review zero budget",IF($J40&lt;0,"Over budget",IF($K40&gt;=Assumptions!$I$4,"Near budget","Within budget"))))))))</f>
        <v/>
      </c>
    </row>
    <row r="41" ht="21" customHeight="1">
      <c r="A41" s="19" t="n"/>
      <c r="B41" s="19" t="n"/>
      <c r="C41" s="19" t="n"/>
      <c r="D41" s="38" t="n"/>
      <c r="E41" s="19" t="n"/>
      <c r="F41" s="19" t="n"/>
      <c r="G41" s="37">
        <f>IF(OR($A41="",$B41="",$C41=""),"",IFERROR(SUMIFS('Cost Tracker'!$M$6:$M$105,'Cost Tracker'!$B$6:$B$105,$B41,'Cost Tracker'!$C$6:$C$105,$C41),0))</f>
        <v/>
      </c>
      <c r="H41" s="37">
        <f>IF(OR($A41="",$B41="",$C41=""),"",IFERROR(SUMIFS('Cost Tracker'!$N$6:$N$105,'Cost Tracker'!$B$6:$B$105,$B41,'Cost Tracker'!$C$6:$C$105,$C41),0))</f>
        <v/>
      </c>
      <c r="I41" s="37">
        <f>IF(OR($G41="",$H41=""),"",MAX(0,$G41-$H41))</f>
        <v/>
      </c>
      <c r="J41" s="37">
        <f>IF(OR($D41="",$G41=""),"",$D41-$G41)</f>
        <v/>
      </c>
      <c r="K41" s="26">
        <f>IF(OR($D41="",$D41=0,$G41=""),"",IFERROR($G41/$D41,""))</f>
        <v/>
      </c>
      <c r="L41" s="24">
        <f>IF(COUNTA($A41:$F41)=0,"",IF($A41="","Missing budget ID",IF(COUNTIF($A$6:$A$105,$A41)&gt;1,"Duplicate ID",IF(OR($B41="",$C41="",$D41="",$E41=""),"Review setup",IF(COUNTIFS($B$6:$B$105,$B41,$C$6:$C$105,$C41)&gt;1,"Duplicate budget line",IF($D41=0,"Review zero budget",IF($J41&lt;0,"Over budget",IF($K41&gt;=Assumptions!$I$4,"Near budget","Within budget"))))))))</f>
        <v/>
      </c>
    </row>
    <row r="42" ht="21" customHeight="1">
      <c r="A42" s="19" t="n"/>
      <c r="B42" s="19" t="n"/>
      <c r="C42" s="19" t="n"/>
      <c r="D42" s="38" t="n"/>
      <c r="E42" s="19" t="n"/>
      <c r="F42" s="19" t="n"/>
      <c r="G42" s="35">
        <f>IF(OR($A42="",$B42="",$C42=""),"",IFERROR(SUMIFS('Cost Tracker'!$M$6:$M$105,'Cost Tracker'!$B$6:$B$105,$B42,'Cost Tracker'!$C$6:$C$105,$C42),0))</f>
        <v/>
      </c>
      <c r="H42" s="35">
        <f>IF(OR($A42="",$B42="",$C42=""),"",IFERROR(SUMIFS('Cost Tracker'!$N$6:$N$105,'Cost Tracker'!$B$6:$B$105,$B42,'Cost Tracker'!$C$6:$C$105,$C42),0))</f>
        <v/>
      </c>
      <c r="I42" s="35">
        <f>IF(OR($G42="",$H42=""),"",MAX(0,$G42-$H42))</f>
        <v/>
      </c>
      <c r="J42" s="35">
        <f>IF(OR($D42="",$G42=""),"",$D42-$G42)</f>
        <v/>
      </c>
      <c r="K42" s="25">
        <f>IF(OR($D42="",$D42=0,$G42=""),"",IFERROR($G42/$D42,""))</f>
        <v/>
      </c>
      <c r="L42" s="23">
        <f>IF(COUNTA($A42:$F42)=0,"",IF($A42="","Missing budget ID",IF(COUNTIF($A$6:$A$105,$A42)&gt;1,"Duplicate ID",IF(OR($B42="",$C42="",$D42="",$E42=""),"Review setup",IF(COUNTIFS($B$6:$B$105,$B42,$C$6:$C$105,$C42)&gt;1,"Duplicate budget line",IF($D42=0,"Review zero budget",IF($J42&lt;0,"Over budget",IF($K42&gt;=Assumptions!$I$4,"Near budget","Within budget"))))))))</f>
        <v/>
      </c>
    </row>
    <row r="43" ht="21" customHeight="1">
      <c r="A43" s="19" t="n"/>
      <c r="B43" s="19" t="n"/>
      <c r="C43" s="19" t="n"/>
      <c r="D43" s="38" t="n"/>
      <c r="E43" s="19" t="n"/>
      <c r="F43" s="19" t="n"/>
      <c r="G43" s="37">
        <f>IF(OR($A43="",$B43="",$C43=""),"",IFERROR(SUMIFS('Cost Tracker'!$M$6:$M$105,'Cost Tracker'!$B$6:$B$105,$B43,'Cost Tracker'!$C$6:$C$105,$C43),0))</f>
        <v/>
      </c>
      <c r="H43" s="37">
        <f>IF(OR($A43="",$B43="",$C43=""),"",IFERROR(SUMIFS('Cost Tracker'!$N$6:$N$105,'Cost Tracker'!$B$6:$B$105,$B43,'Cost Tracker'!$C$6:$C$105,$C43),0))</f>
        <v/>
      </c>
      <c r="I43" s="37">
        <f>IF(OR($G43="",$H43=""),"",MAX(0,$G43-$H43))</f>
        <v/>
      </c>
      <c r="J43" s="37">
        <f>IF(OR($D43="",$G43=""),"",$D43-$G43)</f>
        <v/>
      </c>
      <c r="K43" s="26">
        <f>IF(OR($D43="",$D43=0,$G43=""),"",IFERROR($G43/$D43,""))</f>
        <v/>
      </c>
      <c r="L43" s="24">
        <f>IF(COUNTA($A43:$F43)=0,"",IF($A43="","Missing budget ID",IF(COUNTIF($A$6:$A$105,$A43)&gt;1,"Duplicate ID",IF(OR($B43="",$C43="",$D43="",$E43=""),"Review setup",IF(COUNTIFS($B$6:$B$105,$B43,$C$6:$C$105,$C43)&gt;1,"Duplicate budget line",IF($D43=0,"Review zero budget",IF($J43&lt;0,"Over budget",IF($K43&gt;=Assumptions!$I$4,"Near budget","Within budget"))))))))</f>
        <v/>
      </c>
    </row>
    <row r="44" ht="21" customHeight="1">
      <c r="A44" s="19" t="n"/>
      <c r="B44" s="19" t="n"/>
      <c r="C44" s="19" t="n"/>
      <c r="D44" s="38" t="n"/>
      <c r="E44" s="19" t="n"/>
      <c r="F44" s="19" t="n"/>
      <c r="G44" s="35">
        <f>IF(OR($A44="",$B44="",$C44=""),"",IFERROR(SUMIFS('Cost Tracker'!$M$6:$M$105,'Cost Tracker'!$B$6:$B$105,$B44,'Cost Tracker'!$C$6:$C$105,$C44),0))</f>
        <v/>
      </c>
      <c r="H44" s="35">
        <f>IF(OR($A44="",$B44="",$C44=""),"",IFERROR(SUMIFS('Cost Tracker'!$N$6:$N$105,'Cost Tracker'!$B$6:$B$105,$B44,'Cost Tracker'!$C$6:$C$105,$C44),0))</f>
        <v/>
      </c>
      <c r="I44" s="35">
        <f>IF(OR($G44="",$H44=""),"",MAX(0,$G44-$H44))</f>
        <v/>
      </c>
      <c r="J44" s="35">
        <f>IF(OR($D44="",$G44=""),"",$D44-$G44)</f>
        <v/>
      </c>
      <c r="K44" s="25">
        <f>IF(OR($D44="",$D44=0,$G44=""),"",IFERROR($G44/$D44,""))</f>
        <v/>
      </c>
      <c r="L44" s="23">
        <f>IF(COUNTA($A44:$F44)=0,"",IF($A44="","Missing budget ID",IF(COUNTIF($A$6:$A$105,$A44)&gt;1,"Duplicate ID",IF(OR($B44="",$C44="",$D44="",$E44=""),"Review setup",IF(COUNTIFS($B$6:$B$105,$B44,$C$6:$C$105,$C44)&gt;1,"Duplicate budget line",IF($D44=0,"Review zero budget",IF($J44&lt;0,"Over budget",IF($K44&gt;=Assumptions!$I$4,"Near budget","Within budget"))))))))</f>
        <v/>
      </c>
    </row>
    <row r="45" ht="21" customHeight="1">
      <c r="A45" s="19" t="n"/>
      <c r="B45" s="19" t="n"/>
      <c r="C45" s="19" t="n"/>
      <c r="D45" s="38" t="n"/>
      <c r="E45" s="19" t="n"/>
      <c r="F45" s="19" t="n"/>
      <c r="G45" s="37">
        <f>IF(OR($A45="",$B45="",$C45=""),"",IFERROR(SUMIFS('Cost Tracker'!$M$6:$M$105,'Cost Tracker'!$B$6:$B$105,$B45,'Cost Tracker'!$C$6:$C$105,$C45),0))</f>
        <v/>
      </c>
      <c r="H45" s="37">
        <f>IF(OR($A45="",$B45="",$C45=""),"",IFERROR(SUMIFS('Cost Tracker'!$N$6:$N$105,'Cost Tracker'!$B$6:$B$105,$B45,'Cost Tracker'!$C$6:$C$105,$C45),0))</f>
        <v/>
      </c>
      <c r="I45" s="37">
        <f>IF(OR($G45="",$H45=""),"",MAX(0,$G45-$H45))</f>
        <v/>
      </c>
      <c r="J45" s="37">
        <f>IF(OR($D45="",$G45=""),"",$D45-$G45)</f>
        <v/>
      </c>
      <c r="K45" s="26">
        <f>IF(OR($D45="",$D45=0,$G45=""),"",IFERROR($G45/$D45,""))</f>
        <v/>
      </c>
      <c r="L45" s="24">
        <f>IF(COUNTA($A45:$F45)=0,"",IF($A45="","Missing budget ID",IF(COUNTIF($A$6:$A$105,$A45)&gt;1,"Duplicate ID",IF(OR($B45="",$C45="",$D45="",$E45=""),"Review setup",IF(COUNTIFS($B$6:$B$105,$B45,$C$6:$C$105,$C45)&gt;1,"Duplicate budget line",IF($D45=0,"Review zero budget",IF($J45&lt;0,"Over budget",IF($K45&gt;=Assumptions!$I$4,"Near budget","Within budget"))))))))</f>
        <v/>
      </c>
    </row>
    <row r="46" ht="21" customHeight="1">
      <c r="A46" s="19" t="n"/>
      <c r="B46" s="19" t="n"/>
      <c r="C46" s="19" t="n"/>
      <c r="D46" s="38" t="n"/>
      <c r="E46" s="19" t="n"/>
      <c r="F46" s="19" t="n"/>
      <c r="G46" s="35">
        <f>IF(OR($A46="",$B46="",$C46=""),"",IFERROR(SUMIFS('Cost Tracker'!$M$6:$M$105,'Cost Tracker'!$B$6:$B$105,$B46,'Cost Tracker'!$C$6:$C$105,$C46),0))</f>
        <v/>
      </c>
      <c r="H46" s="35">
        <f>IF(OR($A46="",$B46="",$C46=""),"",IFERROR(SUMIFS('Cost Tracker'!$N$6:$N$105,'Cost Tracker'!$B$6:$B$105,$B46,'Cost Tracker'!$C$6:$C$105,$C46),0))</f>
        <v/>
      </c>
      <c r="I46" s="35">
        <f>IF(OR($G46="",$H46=""),"",MAX(0,$G46-$H46))</f>
        <v/>
      </c>
      <c r="J46" s="35">
        <f>IF(OR($D46="",$G46=""),"",$D46-$G46)</f>
        <v/>
      </c>
      <c r="K46" s="25">
        <f>IF(OR($D46="",$D46=0,$G46=""),"",IFERROR($G46/$D46,""))</f>
        <v/>
      </c>
      <c r="L46" s="23">
        <f>IF(COUNTA($A46:$F46)=0,"",IF($A46="","Missing budget ID",IF(COUNTIF($A$6:$A$105,$A46)&gt;1,"Duplicate ID",IF(OR($B46="",$C46="",$D46="",$E46=""),"Review setup",IF(COUNTIFS($B$6:$B$105,$B46,$C$6:$C$105,$C46)&gt;1,"Duplicate budget line",IF($D46=0,"Review zero budget",IF($J46&lt;0,"Over budget",IF($K46&gt;=Assumptions!$I$4,"Near budget","Within budget"))))))))</f>
        <v/>
      </c>
    </row>
    <row r="47" ht="21" customHeight="1">
      <c r="A47" s="19" t="n"/>
      <c r="B47" s="19" t="n"/>
      <c r="C47" s="19" t="n"/>
      <c r="D47" s="38" t="n"/>
      <c r="E47" s="19" t="n"/>
      <c r="F47" s="19" t="n"/>
      <c r="G47" s="37">
        <f>IF(OR($A47="",$B47="",$C47=""),"",IFERROR(SUMIFS('Cost Tracker'!$M$6:$M$105,'Cost Tracker'!$B$6:$B$105,$B47,'Cost Tracker'!$C$6:$C$105,$C47),0))</f>
        <v/>
      </c>
      <c r="H47" s="37">
        <f>IF(OR($A47="",$B47="",$C47=""),"",IFERROR(SUMIFS('Cost Tracker'!$N$6:$N$105,'Cost Tracker'!$B$6:$B$105,$B47,'Cost Tracker'!$C$6:$C$105,$C47),0))</f>
        <v/>
      </c>
      <c r="I47" s="37">
        <f>IF(OR($G47="",$H47=""),"",MAX(0,$G47-$H47))</f>
        <v/>
      </c>
      <c r="J47" s="37">
        <f>IF(OR($D47="",$G47=""),"",$D47-$G47)</f>
        <v/>
      </c>
      <c r="K47" s="26">
        <f>IF(OR($D47="",$D47=0,$G47=""),"",IFERROR($G47/$D47,""))</f>
        <v/>
      </c>
      <c r="L47" s="24">
        <f>IF(COUNTA($A47:$F47)=0,"",IF($A47="","Missing budget ID",IF(COUNTIF($A$6:$A$105,$A47)&gt;1,"Duplicate ID",IF(OR($B47="",$C47="",$D47="",$E47=""),"Review setup",IF(COUNTIFS($B$6:$B$105,$B47,$C$6:$C$105,$C47)&gt;1,"Duplicate budget line",IF($D47=0,"Review zero budget",IF($J47&lt;0,"Over budget",IF($K47&gt;=Assumptions!$I$4,"Near budget","Within budget"))))))))</f>
        <v/>
      </c>
    </row>
    <row r="48" ht="21" customHeight="1">
      <c r="A48" s="19" t="n"/>
      <c r="B48" s="19" t="n"/>
      <c r="C48" s="19" t="n"/>
      <c r="D48" s="38" t="n"/>
      <c r="E48" s="19" t="n"/>
      <c r="F48" s="19" t="n"/>
      <c r="G48" s="35">
        <f>IF(OR($A48="",$B48="",$C48=""),"",IFERROR(SUMIFS('Cost Tracker'!$M$6:$M$105,'Cost Tracker'!$B$6:$B$105,$B48,'Cost Tracker'!$C$6:$C$105,$C48),0))</f>
        <v/>
      </c>
      <c r="H48" s="35">
        <f>IF(OR($A48="",$B48="",$C48=""),"",IFERROR(SUMIFS('Cost Tracker'!$N$6:$N$105,'Cost Tracker'!$B$6:$B$105,$B48,'Cost Tracker'!$C$6:$C$105,$C48),0))</f>
        <v/>
      </c>
      <c r="I48" s="35">
        <f>IF(OR($G48="",$H48=""),"",MAX(0,$G48-$H48))</f>
        <v/>
      </c>
      <c r="J48" s="35">
        <f>IF(OR($D48="",$G48=""),"",$D48-$G48)</f>
        <v/>
      </c>
      <c r="K48" s="25">
        <f>IF(OR($D48="",$D48=0,$G48=""),"",IFERROR($G48/$D48,""))</f>
        <v/>
      </c>
      <c r="L48" s="23">
        <f>IF(COUNTA($A48:$F48)=0,"",IF($A48="","Missing budget ID",IF(COUNTIF($A$6:$A$105,$A48)&gt;1,"Duplicate ID",IF(OR($B48="",$C48="",$D48="",$E48=""),"Review setup",IF(COUNTIFS($B$6:$B$105,$B48,$C$6:$C$105,$C48)&gt;1,"Duplicate budget line",IF($D48=0,"Review zero budget",IF($J48&lt;0,"Over budget",IF($K48&gt;=Assumptions!$I$4,"Near budget","Within budget"))))))))</f>
        <v/>
      </c>
    </row>
    <row r="49" ht="21" customHeight="1">
      <c r="A49" s="19" t="n"/>
      <c r="B49" s="19" t="n"/>
      <c r="C49" s="19" t="n"/>
      <c r="D49" s="38" t="n"/>
      <c r="E49" s="19" t="n"/>
      <c r="F49" s="19" t="n"/>
      <c r="G49" s="37">
        <f>IF(OR($A49="",$B49="",$C49=""),"",IFERROR(SUMIFS('Cost Tracker'!$M$6:$M$105,'Cost Tracker'!$B$6:$B$105,$B49,'Cost Tracker'!$C$6:$C$105,$C49),0))</f>
        <v/>
      </c>
      <c r="H49" s="37">
        <f>IF(OR($A49="",$B49="",$C49=""),"",IFERROR(SUMIFS('Cost Tracker'!$N$6:$N$105,'Cost Tracker'!$B$6:$B$105,$B49,'Cost Tracker'!$C$6:$C$105,$C49),0))</f>
        <v/>
      </c>
      <c r="I49" s="37">
        <f>IF(OR($G49="",$H49=""),"",MAX(0,$G49-$H49))</f>
        <v/>
      </c>
      <c r="J49" s="37">
        <f>IF(OR($D49="",$G49=""),"",$D49-$G49)</f>
        <v/>
      </c>
      <c r="K49" s="26">
        <f>IF(OR($D49="",$D49=0,$G49=""),"",IFERROR($G49/$D49,""))</f>
        <v/>
      </c>
      <c r="L49" s="24">
        <f>IF(COUNTA($A49:$F49)=0,"",IF($A49="","Missing budget ID",IF(COUNTIF($A$6:$A$105,$A49)&gt;1,"Duplicate ID",IF(OR($B49="",$C49="",$D49="",$E49=""),"Review setup",IF(COUNTIFS($B$6:$B$105,$B49,$C$6:$C$105,$C49)&gt;1,"Duplicate budget line",IF($D49=0,"Review zero budget",IF($J49&lt;0,"Over budget",IF($K49&gt;=Assumptions!$I$4,"Near budget","Within budget"))))))))</f>
        <v/>
      </c>
    </row>
    <row r="50" ht="21" customHeight="1">
      <c r="A50" s="19" t="n"/>
      <c r="B50" s="19" t="n"/>
      <c r="C50" s="19" t="n"/>
      <c r="D50" s="38" t="n"/>
      <c r="E50" s="19" t="n"/>
      <c r="F50" s="19" t="n"/>
      <c r="G50" s="35">
        <f>IF(OR($A50="",$B50="",$C50=""),"",IFERROR(SUMIFS('Cost Tracker'!$M$6:$M$105,'Cost Tracker'!$B$6:$B$105,$B50,'Cost Tracker'!$C$6:$C$105,$C50),0))</f>
        <v/>
      </c>
      <c r="H50" s="35">
        <f>IF(OR($A50="",$B50="",$C50=""),"",IFERROR(SUMIFS('Cost Tracker'!$N$6:$N$105,'Cost Tracker'!$B$6:$B$105,$B50,'Cost Tracker'!$C$6:$C$105,$C50),0))</f>
        <v/>
      </c>
      <c r="I50" s="35">
        <f>IF(OR($G50="",$H50=""),"",MAX(0,$G50-$H50))</f>
        <v/>
      </c>
      <c r="J50" s="35">
        <f>IF(OR($D50="",$G50=""),"",$D50-$G50)</f>
        <v/>
      </c>
      <c r="K50" s="25">
        <f>IF(OR($D50="",$D50=0,$G50=""),"",IFERROR($G50/$D50,""))</f>
        <v/>
      </c>
      <c r="L50" s="23">
        <f>IF(COUNTA($A50:$F50)=0,"",IF($A50="","Missing budget ID",IF(COUNTIF($A$6:$A$105,$A50)&gt;1,"Duplicate ID",IF(OR($B50="",$C50="",$D50="",$E50=""),"Review setup",IF(COUNTIFS($B$6:$B$105,$B50,$C$6:$C$105,$C50)&gt;1,"Duplicate budget line",IF($D50=0,"Review zero budget",IF($J50&lt;0,"Over budget",IF($K50&gt;=Assumptions!$I$4,"Near budget","Within budget"))))))))</f>
        <v/>
      </c>
    </row>
    <row r="51" ht="21" customHeight="1">
      <c r="A51" s="19" t="n"/>
      <c r="B51" s="19" t="n"/>
      <c r="C51" s="19" t="n"/>
      <c r="D51" s="38" t="n"/>
      <c r="E51" s="19" t="n"/>
      <c r="F51" s="19" t="n"/>
      <c r="G51" s="37">
        <f>IF(OR($A51="",$B51="",$C51=""),"",IFERROR(SUMIFS('Cost Tracker'!$M$6:$M$105,'Cost Tracker'!$B$6:$B$105,$B51,'Cost Tracker'!$C$6:$C$105,$C51),0))</f>
        <v/>
      </c>
      <c r="H51" s="37">
        <f>IF(OR($A51="",$B51="",$C51=""),"",IFERROR(SUMIFS('Cost Tracker'!$N$6:$N$105,'Cost Tracker'!$B$6:$B$105,$B51,'Cost Tracker'!$C$6:$C$105,$C51),0))</f>
        <v/>
      </c>
      <c r="I51" s="37">
        <f>IF(OR($G51="",$H51=""),"",MAX(0,$G51-$H51))</f>
        <v/>
      </c>
      <c r="J51" s="37">
        <f>IF(OR($D51="",$G51=""),"",$D51-$G51)</f>
        <v/>
      </c>
      <c r="K51" s="26">
        <f>IF(OR($D51="",$D51=0,$G51=""),"",IFERROR($G51/$D51,""))</f>
        <v/>
      </c>
      <c r="L51" s="24">
        <f>IF(COUNTA($A51:$F51)=0,"",IF($A51="","Missing budget ID",IF(COUNTIF($A$6:$A$105,$A51)&gt;1,"Duplicate ID",IF(OR($B51="",$C51="",$D51="",$E51=""),"Review setup",IF(COUNTIFS($B$6:$B$105,$B51,$C$6:$C$105,$C51)&gt;1,"Duplicate budget line",IF($D51=0,"Review zero budget",IF($J51&lt;0,"Over budget",IF($K51&gt;=Assumptions!$I$4,"Near budget","Within budget"))))))))</f>
        <v/>
      </c>
    </row>
    <row r="52" ht="21" customHeight="1">
      <c r="A52" s="19" t="n"/>
      <c r="B52" s="19" t="n"/>
      <c r="C52" s="19" t="n"/>
      <c r="D52" s="38" t="n"/>
      <c r="E52" s="19" t="n"/>
      <c r="F52" s="19" t="n"/>
      <c r="G52" s="35">
        <f>IF(OR($A52="",$B52="",$C52=""),"",IFERROR(SUMIFS('Cost Tracker'!$M$6:$M$105,'Cost Tracker'!$B$6:$B$105,$B52,'Cost Tracker'!$C$6:$C$105,$C52),0))</f>
        <v/>
      </c>
      <c r="H52" s="35">
        <f>IF(OR($A52="",$B52="",$C52=""),"",IFERROR(SUMIFS('Cost Tracker'!$N$6:$N$105,'Cost Tracker'!$B$6:$B$105,$B52,'Cost Tracker'!$C$6:$C$105,$C52),0))</f>
        <v/>
      </c>
      <c r="I52" s="35">
        <f>IF(OR($G52="",$H52=""),"",MAX(0,$G52-$H52))</f>
        <v/>
      </c>
      <c r="J52" s="35">
        <f>IF(OR($D52="",$G52=""),"",$D52-$G52)</f>
        <v/>
      </c>
      <c r="K52" s="25">
        <f>IF(OR($D52="",$D52=0,$G52=""),"",IFERROR($G52/$D52,""))</f>
        <v/>
      </c>
      <c r="L52" s="23">
        <f>IF(COUNTA($A52:$F52)=0,"",IF($A52="","Missing budget ID",IF(COUNTIF($A$6:$A$105,$A52)&gt;1,"Duplicate ID",IF(OR($B52="",$C52="",$D52="",$E52=""),"Review setup",IF(COUNTIFS($B$6:$B$105,$B52,$C$6:$C$105,$C52)&gt;1,"Duplicate budget line",IF($D52=0,"Review zero budget",IF($J52&lt;0,"Over budget",IF($K52&gt;=Assumptions!$I$4,"Near budget","Within budget"))))))))</f>
        <v/>
      </c>
    </row>
    <row r="53" ht="21" customHeight="1">
      <c r="A53" s="19" t="n"/>
      <c r="B53" s="19" t="n"/>
      <c r="C53" s="19" t="n"/>
      <c r="D53" s="38" t="n"/>
      <c r="E53" s="19" t="n"/>
      <c r="F53" s="19" t="n"/>
      <c r="G53" s="37">
        <f>IF(OR($A53="",$B53="",$C53=""),"",IFERROR(SUMIFS('Cost Tracker'!$M$6:$M$105,'Cost Tracker'!$B$6:$B$105,$B53,'Cost Tracker'!$C$6:$C$105,$C53),0))</f>
        <v/>
      </c>
      <c r="H53" s="37">
        <f>IF(OR($A53="",$B53="",$C53=""),"",IFERROR(SUMIFS('Cost Tracker'!$N$6:$N$105,'Cost Tracker'!$B$6:$B$105,$B53,'Cost Tracker'!$C$6:$C$105,$C53),0))</f>
        <v/>
      </c>
      <c r="I53" s="37">
        <f>IF(OR($G53="",$H53=""),"",MAX(0,$G53-$H53))</f>
        <v/>
      </c>
      <c r="J53" s="37">
        <f>IF(OR($D53="",$G53=""),"",$D53-$G53)</f>
        <v/>
      </c>
      <c r="K53" s="26">
        <f>IF(OR($D53="",$D53=0,$G53=""),"",IFERROR($G53/$D53,""))</f>
        <v/>
      </c>
      <c r="L53" s="24">
        <f>IF(COUNTA($A53:$F53)=0,"",IF($A53="","Missing budget ID",IF(COUNTIF($A$6:$A$105,$A53)&gt;1,"Duplicate ID",IF(OR($B53="",$C53="",$D53="",$E53=""),"Review setup",IF(COUNTIFS($B$6:$B$105,$B53,$C$6:$C$105,$C53)&gt;1,"Duplicate budget line",IF($D53=0,"Review zero budget",IF($J53&lt;0,"Over budget",IF($K53&gt;=Assumptions!$I$4,"Near budget","Within budget"))))))))</f>
        <v/>
      </c>
    </row>
    <row r="54" ht="21" customHeight="1">
      <c r="A54" s="19" t="n"/>
      <c r="B54" s="19" t="n"/>
      <c r="C54" s="19" t="n"/>
      <c r="D54" s="38" t="n"/>
      <c r="E54" s="19" t="n"/>
      <c r="F54" s="19" t="n"/>
      <c r="G54" s="35">
        <f>IF(OR($A54="",$B54="",$C54=""),"",IFERROR(SUMIFS('Cost Tracker'!$M$6:$M$105,'Cost Tracker'!$B$6:$B$105,$B54,'Cost Tracker'!$C$6:$C$105,$C54),0))</f>
        <v/>
      </c>
      <c r="H54" s="35">
        <f>IF(OR($A54="",$B54="",$C54=""),"",IFERROR(SUMIFS('Cost Tracker'!$N$6:$N$105,'Cost Tracker'!$B$6:$B$105,$B54,'Cost Tracker'!$C$6:$C$105,$C54),0))</f>
        <v/>
      </c>
      <c r="I54" s="35">
        <f>IF(OR($G54="",$H54=""),"",MAX(0,$G54-$H54))</f>
        <v/>
      </c>
      <c r="J54" s="35">
        <f>IF(OR($D54="",$G54=""),"",$D54-$G54)</f>
        <v/>
      </c>
      <c r="K54" s="25">
        <f>IF(OR($D54="",$D54=0,$G54=""),"",IFERROR($G54/$D54,""))</f>
        <v/>
      </c>
      <c r="L54" s="23">
        <f>IF(COUNTA($A54:$F54)=0,"",IF($A54="","Missing budget ID",IF(COUNTIF($A$6:$A$105,$A54)&gt;1,"Duplicate ID",IF(OR($B54="",$C54="",$D54="",$E54=""),"Review setup",IF(COUNTIFS($B$6:$B$105,$B54,$C$6:$C$105,$C54)&gt;1,"Duplicate budget line",IF($D54=0,"Review zero budget",IF($J54&lt;0,"Over budget",IF($K54&gt;=Assumptions!$I$4,"Near budget","Within budget"))))))))</f>
        <v/>
      </c>
    </row>
    <row r="55" ht="21" customHeight="1">
      <c r="A55" s="19" t="n"/>
      <c r="B55" s="19" t="n"/>
      <c r="C55" s="19" t="n"/>
      <c r="D55" s="38" t="n"/>
      <c r="E55" s="19" t="n"/>
      <c r="F55" s="19" t="n"/>
      <c r="G55" s="37">
        <f>IF(OR($A55="",$B55="",$C55=""),"",IFERROR(SUMIFS('Cost Tracker'!$M$6:$M$105,'Cost Tracker'!$B$6:$B$105,$B55,'Cost Tracker'!$C$6:$C$105,$C55),0))</f>
        <v/>
      </c>
      <c r="H55" s="37">
        <f>IF(OR($A55="",$B55="",$C55=""),"",IFERROR(SUMIFS('Cost Tracker'!$N$6:$N$105,'Cost Tracker'!$B$6:$B$105,$B55,'Cost Tracker'!$C$6:$C$105,$C55),0))</f>
        <v/>
      </c>
      <c r="I55" s="37">
        <f>IF(OR($G55="",$H55=""),"",MAX(0,$G55-$H55))</f>
        <v/>
      </c>
      <c r="J55" s="37">
        <f>IF(OR($D55="",$G55=""),"",$D55-$G55)</f>
        <v/>
      </c>
      <c r="K55" s="26">
        <f>IF(OR($D55="",$D55=0,$G55=""),"",IFERROR($G55/$D55,""))</f>
        <v/>
      </c>
      <c r="L55" s="24">
        <f>IF(COUNTA($A55:$F55)=0,"",IF($A55="","Missing budget ID",IF(COUNTIF($A$6:$A$105,$A55)&gt;1,"Duplicate ID",IF(OR($B55="",$C55="",$D55="",$E55=""),"Review setup",IF(COUNTIFS($B$6:$B$105,$B55,$C$6:$C$105,$C55)&gt;1,"Duplicate budget line",IF($D55=0,"Review zero budget",IF($J55&lt;0,"Over budget",IF($K55&gt;=Assumptions!$I$4,"Near budget","Within budget"))))))))</f>
        <v/>
      </c>
    </row>
    <row r="56" ht="21" customHeight="1">
      <c r="A56" s="19" t="n"/>
      <c r="B56" s="19" t="n"/>
      <c r="C56" s="19" t="n"/>
      <c r="D56" s="38" t="n"/>
      <c r="E56" s="19" t="n"/>
      <c r="F56" s="19" t="n"/>
      <c r="G56" s="35">
        <f>IF(OR($A56="",$B56="",$C56=""),"",IFERROR(SUMIFS('Cost Tracker'!$M$6:$M$105,'Cost Tracker'!$B$6:$B$105,$B56,'Cost Tracker'!$C$6:$C$105,$C56),0))</f>
        <v/>
      </c>
      <c r="H56" s="35">
        <f>IF(OR($A56="",$B56="",$C56=""),"",IFERROR(SUMIFS('Cost Tracker'!$N$6:$N$105,'Cost Tracker'!$B$6:$B$105,$B56,'Cost Tracker'!$C$6:$C$105,$C56),0))</f>
        <v/>
      </c>
      <c r="I56" s="35">
        <f>IF(OR($G56="",$H56=""),"",MAX(0,$G56-$H56))</f>
        <v/>
      </c>
      <c r="J56" s="35">
        <f>IF(OR($D56="",$G56=""),"",$D56-$G56)</f>
        <v/>
      </c>
      <c r="K56" s="25">
        <f>IF(OR($D56="",$D56=0,$G56=""),"",IFERROR($G56/$D56,""))</f>
        <v/>
      </c>
      <c r="L56" s="23">
        <f>IF(COUNTA($A56:$F56)=0,"",IF($A56="","Missing budget ID",IF(COUNTIF($A$6:$A$105,$A56)&gt;1,"Duplicate ID",IF(OR($B56="",$C56="",$D56="",$E56=""),"Review setup",IF(COUNTIFS($B$6:$B$105,$B56,$C$6:$C$105,$C56)&gt;1,"Duplicate budget line",IF($D56=0,"Review zero budget",IF($J56&lt;0,"Over budget",IF($K56&gt;=Assumptions!$I$4,"Near budget","Within budget"))))))))</f>
        <v/>
      </c>
    </row>
    <row r="57" ht="21" customHeight="1">
      <c r="A57" s="19" t="n"/>
      <c r="B57" s="19" t="n"/>
      <c r="C57" s="19" t="n"/>
      <c r="D57" s="38" t="n"/>
      <c r="E57" s="19" t="n"/>
      <c r="F57" s="19" t="n"/>
      <c r="G57" s="37">
        <f>IF(OR($A57="",$B57="",$C57=""),"",IFERROR(SUMIFS('Cost Tracker'!$M$6:$M$105,'Cost Tracker'!$B$6:$B$105,$B57,'Cost Tracker'!$C$6:$C$105,$C57),0))</f>
        <v/>
      </c>
      <c r="H57" s="37">
        <f>IF(OR($A57="",$B57="",$C57=""),"",IFERROR(SUMIFS('Cost Tracker'!$N$6:$N$105,'Cost Tracker'!$B$6:$B$105,$B57,'Cost Tracker'!$C$6:$C$105,$C57),0))</f>
        <v/>
      </c>
      <c r="I57" s="37">
        <f>IF(OR($G57="",$H57=""),"",MAX(0,$G57-$H57))</f>
        <v/>
      </c>
      <c r="J57" s="37">
        <f>IF(OR($D57="",$G57=""),"",$D57-$G57)</f>
        <v/>
      </c>
      <c r="K57" s="26">
        <f>IF(OR($D57="",$D57=0,$G57=""),"",IFERROR($G57/$D57,""))</f>
        <v/>
      </c>
      <c r="L57" s="24">
        <f>IF(COUNTA($A57:$F57)=0,"",IF($A57="","Missing budget ID",IF(COUNTIF($A$6:$A$105,$A57)&gt;1,"Duplicate ID",IF(OR($B57="",$C57="",$D57="",$E57=""),"Review setup",IF(COUNTIFS($B$6:$B$105,$B57,$C$6:$C$105,$C57)&gt;1,"Duplicate budget line",IF($D57=0,"Review zero budget",IF($J57&lt;0,"Over budget",IF($K57&gt;=Assumptions!$I$4,"Near budget","Within budget"))))))))</f>
        <v/>
      </c>
    </row>
    <row r="58" ht="21" customHeight="1">
      <c r="A58" s="19" t="n"/>
      <c r="B58" s="19" t="n"/>
      <c r="C58" s="19" t="n"/>
      <c r="D58" s="38" t="n"/>
      <c r="E58" s="19" t="n"/>
      <c r="F58" s="19" t="n"/>
      <c r="G58" s="35">
        <f>IF(OR($A58="",$B58="",$C58=""),"",IFERROR(SUMIFS('Cost Tracker'!$M$6:$M$105,'Cost Tracker'!$B$6:$B$105,$B58,'Cost Tracker'!$C$6:$C$105,$C58),0))</f>
        <v/>
      </c>
      <c r="H58" s="35">
        <f>IF(OR($A58="",$B58="",$C58=""),"",IFERROR(SUMIFS('Cost Tracker'!$N$6:$N$105,'Cost Tracker'!$B$6:$B$105,$B58,'Cost Tracker'!$C$6:$C$105,$C58),0))</f>
        <v/>
      </c>
      <c r="I58" s="35">
        <f>IF(OR($G58="",$H58=""),"",MAX(0,$G58-$H58))</f>
        <v/>
      </c>
      <c r="J58" s="35">
        <f>IF(OR($D58="",$G58=""),"",$D58-$G58)</f>
        <v/>
      </c>
      <c r="K58" s="25">
        <f>IF(OR($D58="",$D58=0,$G58=""),"",IFERROR($G58/$D58,""))</f>
        <v/>
      </c>
      <c r="L58" s="23">
        <f>IF(COUNTA($A58:$F58)=0,"",IF($A58="","Missing budget ID",IF(COUNTIF($A$6:$A$105,$A58)&gt;1,"Duplicate ID",IF(OR($B58="",$C58="",$D58="",$E58=""),"Review setup",IF(COUNTIFS($B$6:$B$105,$B58,$C$6:$C$105,$C58)&gt;1,"Duplicate budget line",IF($D58=0,"Review zero budget",IF($J58&lt;0,"Over budget",IF($K58&gt;=Assumptions!$I$4,"Near budget","Within budget"))))))))</f>
        <v/>
      </c>
    </row>
    <row r="59" ht="21" customHeight="1">
      <c r="A59" s="19" t="n"/>
      <c r="B59" s="19" t="n"/>
      <c r="C59" s="19" t="n"/>
      <c r="D59" s="38" t="n"/>
      <c r="E59" s="19" t="n"/>
      <c r="F59" s="19" t="n"/>
      <c r="G59" s="37">
        <f>IF(OR($A59="",$B59="",$C59=""),"",IFERROR(SUMIFS('Cost Tracker'!$M$6:$M$105,'Cost Tracker'!$B$6:$B$105,$B59,'Cost Tracker'!$C$6:$C$105,$C59),0))</f>
        <v/>
      </c>
      <c r="H59" s="37">
        <f>IF(OR($A59="",$B59="",$C59=""),"",IFERROR(SUMIFS('Cost Tracker'!$N$6:$N$105,'Cost Tracker'!$B$6:$B$105,$B59,'Cost Tracker'!$C$6:$C$105,$C59),0))</f>
        <v/>
      </c>
      <c r="I59" s="37">
        <f>IF(OR($G59="",$H59=""),"",MAX(0,$G59-$H59))</f>
        <v/>
      </c>
      <c r="J59" s="37">
        <f>IF(OR($D59="",$G59=""),"",$D59-$G59)</f>
        <v/>
      </c>
      <c r="K59" s="26">
        <f>IF(OR($D59="",$D59=0,$G59=""),"",IFERROR($G59/$D59,""))</f>
        <v/>
      </c>
      <c r="L59" s="24">
        <f>IF(COUNTA($A59:$F59)=0,"",IF($A59="","Missing budget ID",IF(COUNTIF($A$6:$A$105,$A59)&gt;1,"Duplicate ID",IF(OR($B59="",$C59="",$D59="",$E59=""),"Review setup",IF(COUNTIFS($B$6:$B$105,$B59,$C$6:$C$105,$C59)&gt;1,"Duplicate budget line",IF($D59=0,"Review zero budget",IF($J59&lt;0,"Over budget",IF($K59&gt;=Assumptions!$I$4,"Near budget","Within budget"))))))))</f>
        <v/>
      </c>
    </row>
    <row r="60" ht="21" customHeight="1">
      <c r="A60" s="19" t="n"/>
      <c r="B60" s="19" t="n"/>
      <c r="C60" s="19" t="n"/>
      <c r="D60" s="38" t="n"/>
      <c r="E60" s="19" t="n"/>
      <c r="F60" s="19" t="n"/>
      <c r="G60" s="35">
        <f>IF(OR($A60="",$B60="",$C60=""),"",IFERROR(SUMIFS('Cost Tracker'!$M$6:$M$105,'Cost Tracker'!$B$6:$B$105,$B60,'Cost Tracker'!$C$6:$C$105,$C60),0))</f>
        <v/>
      </c>
      <c r="H60" s="35">
        <f>IF(OR($A60="",$B60="",$C60=""),"",IFERROR(SUMIFS('Cost Tracker'!$N$6:$N$105,'Cost Tracker'!$B$6:$B$105,$B60,'Cost Tracker'!$C$6:$C$105,$C60),0))</f>
        <v/>
      </c>
      <c r="I60" s="35">
        <f>IF(OR($G60="",$H60=""),"",MAX(0,$G60-$H60))</f>
        <v/>
      </c>
      <c r="J60" s="35">
        <f>IF(OR($D60="",$G60=""),"",$D60-$G60)</f>
        <v/>
      </c>
      <c r="K60" s="25">
        <f>IF(OR($D60="",$D60=0,$G60=""),"",IFERROR($G60/$D60,""))</f>
        <v/>
      </c>
      <c r="L60" s="23">
        <f>IF(COUNTA($A60:$F60)=0,"",IF($A60="","Missing budget ID",IF(COUNTIF($A$6:$A$105,$A60)&gt;1,"Duplicate ID",IF(OR($B60="",$C60="",$D60="",$E60=""),"Review setup",IF(COUNTIFS($B$6:$B$105,$B60,$C$6:$C$105,$C60)&gt;1,"Duplicate budget line",IF($D60=0,"Review zero budget",IF($J60&lt;0,"Over budget",IF($K60&gt;=Assumptions!$I$4,"Near budget","Within budget"))))))))</f>
        <v/>
      </c>
    </row>
    <row r="61" ht="21" customHeight="1">
      <c r="A61" s="19" t="n"/>
      <c r="B61" s="19" t="n"/>
      <c r="C61" s="19" t="n"/>
      <c r="D61" s="38" t="n"/>
      <c r="E61" s="19" t="n"/>
      <c r="F61" s="19" t="n"/>
      <c r="G61" s="37">
        <f>IF(OR($A61="",$B61="",$C61=""),"",IFERROR(SUMIFS('Cost Tracker'!$M$6:$M$105,'Cost Tracker'!$B$6:$B$105,$B61,'Cost Tracker'!$C$6:$C$105,$C61),0))</f>
        <v/>
      </c>
      <c r="H61" s="37">
        <f>IF(OR($A61="",$B61="",$C61=""),"",IFERROR(SUMIFS('Cost Tracker'!$N$6:$N$105,'Cost Tracker'!$B$6:$B$105,$B61,'Cost Tracker'!$C$6:$C$105,$C61),0))</f>
        <v/>
      </c>
      <c r="I61" s="37">
        <f>IF(OR($G61="",$H61=""),"",MAX(0,$G61-$H61))</f>
        <v/>
      </c>
      <c r="J61" s="37">
        <f>IF(OR($D61="",$G61=""),"",$D61-$G61)</f>
        <v/>
      </c>
      <c r="K61" s="26">
        <f>IF(OR($D61="",$D61=0,$G61=""),"",IFERROR($G61/$D61,""))</f>
        <v/>
      </c>
      <c r="L61" s="24">
        <f>IF(COUNTA($A61:$F61)=0,"",IF($A61="","Missing budget ID",IF(COUNTIF($A$6:$A$105,$A61)&gt;1,"Duplicate ID",IF(OR($B61="",$C61="",$D61="",$E61=""),"Review setup",IF(COUNTIFS($B$6:$B$105,$B61,$C$6:$C$105,$C61)&gt;1,"Duplicate budget line",IF($D61=0,"Review zero budget",IF($J61&lt;0,"Over budget",IF($K61&gt;=Assumptions!$I$4,"Near budget","Within budget"))))))))</f>
        <v/>
      </c>
    </row>
    <row r="62" ht="21" customHeight="1">
      <c r="A62" s="19" t="n"/>
      <c r="B62" s="19" t="n"/>
      <c r="C62" s="19" t="n"/>
      <c r="D62" s="38" t="n"/>
      <c r="E62" s="19" t="n"/>
      <c r="F62" s="19" t="n"/>
      <c r="G62" s="35">
        <f>IF(OR($A62="",$B62="",$C62=""),"",IFERROR(SUMIFS('Cost Tracker'!$M$6:$M$105,'Cost Tracker'!$B$6:$B$105,$B62,'Cost Tracker'!$C$6:$C$105,$C62),0))</f>
        <v/>
      </c>
      <c r="H62" s="35">
        <f>IF(OR($A62="",$B62="",$C62=""),"",IFERROR(SUMIFS('Cost Tracker'!$N$6:$N$105,'Cost Tracker'!$B$6:$B$105,$B62,'Cost Tracker'!$C$6:$C$105,$C62),0))</f>
        <v/>
      </c>
      <c r="I62" s="35">
        <f>IF(OR($G62="",$H62=""),"",MAX(0,$G62-$H62))</f>
        <v/>
      </c>
      <c r="J62" s="35">
        <f>IF(OR($D62="",$G62=""),"",$D62-$G62)</f>
        <v/>
      </c>
      <c r="K62" s="25">
        <f>IF(OR($D62="",$D62=0,$G62=""),"",IFERROR($G62/$D62,""))</f>
        <v/>
      </c>
      <c r="L62" s="23">
        <f>IF(COUNTA($A62:$F62)=0,"",IF($A62="","Missing budget ID",IF(COUNTIF($A$6:$A$105,$A62)&gt;1,"Duplicate ID",IF(OR($B62="",$C62="",$D62="",$E62=""),"Review setup",IF(COUNTIFS($B$6:$B$105,$B62,$C$6:$C$105,$C62)&gt;1,"Duplicate budget line",IF($D62=0,"Review zero budget",IF($J62&lt;0,"Over budget",IF($K62&gt;=Assumptions!$I$4,"Near budget","Within budget"))))))))</f>
        <v/>
      </c>
    </row>
    <row r="63" ht="21" customHeight="1">
      <c r="A63" s="19" t="n"/>
      <c r="B63" s="19" t="n"/>
      <c r="C63" s="19" t="n"/>
      <c r="D63" s="38" t="n"/>
      <c r="E63" s="19" t="n"/>
      <c r="F63" s="19" t="n"/>
      <c r="G63" s="37">
        <f>IF(OR($A63="",$B63="",$C63=""),"",IFERROR(SUMIFS('Cost Tracker'!$M$6:$M$105,'Cost Tracker'!$B$6:$B$105,$B63,'Cost Tracker'!$C$6:$C$105,$C63),0))</f>
        <v/>
      </c>
      <c r="H63" s="37">
        <f>IF(OR($A63="",$B63="",$C63=""),"",IFERROR(SUMIFS('Cost Tracker'!$N$6:$N$105,'Cost Tracker'!$B$6:$B$105,$B63,'Cost Tracker'!$C$6:$C$105,$C63),0))</f>
        <v/>
      </c>
      <c r="I63" s="37">
        <f>IF(OR($G63="",$H63=""),"",MAX(0,$G63-$H63))</f>
        <v/>
      </c>
      <c r="J63" s="37">
        <f>IF(OR($D63="",$G63=""),"",$D63-$G63)</f>
        <v/>
      </c>
      <c r="K63" s="26">
        <f>IF(OR($D63="",$D63=0,$G63=""),"",IFERROR($G63/$D63,""))</f>
        <v/>
      </c>
      <c r="L63" s="24">
        <f>IF(COUNTA($A63:$F63)=0,"",IF($A63="","Missing budget ID",IF(COUNTIF($A$6:$A$105,$A63)&gt;1,"Duplicate ID",IF(OR($B63="",$C63="",$D63="",$E63=""),"Review setup",IF(COUNTIFS($B$6:$B$105,$B63,$C$6:$C$105,$C63)&gt;1,"Duplicate budget line",IF($D63=0,"Review zero budget",IF($J63&lt;0,"Over budget",IF($K63&gt;=Assumptions!$I$4,"Near budget","Within budget"))))))))</f>
        <v/>
      </c>
    </row>
    <row r="64" ht="21" customHeight="1">
      <c r="A64" s="19" t="n"/>
      <c r="B64" s="19" t="n"/>
      <c r="C64" s="19" t="n"/>
      <c r="D64" s="38" t="n"/>
      <c r="E64" s="19" t="n"/>
      <c r="F64" s="19" t="n"/>
      <c r="G64" s="35">
        <f>IF(OR($A64="",$B64="",$C64=""),"",IFERROR(SUMIFS('Cost Tracker'!$M$6:$M$105,'Cost Tracker'!$B$6:$B$105,$B64,'Cost Tracker'!$C$6:$C$105,$C64),0))</f>
        <v/>
      </c>
      <c r="H64" s="35">
        <f>IF(OR($A64="",$B64="",$C64=""),"",IFERROR(SUMIFS('Cost Tracker'!$N$6:$N$105,'Cost Tracker'!$B$6:$B$105,$B64,'Cost Tracker'!$C$6:$C$105,$C64),0))</f>
        <v/>
      </c>
      <c r="I64" s="35">
        <f>IF(OR($G64="",$H64=""),"",MAX(0,$G64-$H64))</f>
        <v/>
      </c>
      <c r="J64" s="35">
        <f>IF(OR($D64="",$G64=""),"",$D64-$G64)</f>
        <v/>
      </c>
      <c r="K64" s="25">
        <f>IF(OR($D64="",$D64=0,$G64=""),"",IFERROR($G64/$D64,""))</f>
        <v/>
      </c>
      <c r="L64" s="23">
        <f>IF(COUNTA($A64:$F64)=0,"",IF($A64="","Missing budget ID",IF(COUNTIF($A$6:$A$105,$A64)&gt;1,"Duplicate ID",IF(OR($B64="",$C64="",$D64="",$E64=""),"Review setup",IF(COUNTIFS($B$6:$B$105,$B64,$C$6:$C$105,$C64)&gt;1,"Duplicate budget line",IF($D64=0,"Review zero budget",IF($J64&lt;0,"Over budget",IF($K64&gt;=Assumptions!$I$4,"Near budget","Within budget"))))))))</f>
        <v/>
      </c>
    </row>
    <row r="65" ht="21" customHeight="1">
      <c r="A65" s="19" t="n"/>
      <c r="B65" s="19" t="n"/>
      <c r="C65" s="19" t="n"/>
      <c r="D65" s="38" t="n"/>
      <c r="E65" s="19" t="n"/>
      <c r="F65" s="19" t="n"/>
      <c r="G65" s="37">
        <f>IF(OR($A65="",$B65="",$C65=""),"",IFERROR(SUMIFS('Cost Tracker'!$M$6:$M$105,'Cost Tracker'!$B$6:$B$105,$B65,'Cost Tracker'!$C$6:$C$105,$C65),0))</f>
        <v/>
      </c>
      <c r="H65" s="37">
        <f>IF(OR($A65="",$B65="",$C65=""),"",IFERROR(SUMIFS('Cost Tracker'!$N$6:$N$105,'Cost Tracker'!$B$6:$B$105,$B65,'Cost Tracker'!$C$6:$C$105,$C65),0))</f>
        <v/>
      </c>
      <c r="I65" s="37">
        <f>IF(OR($G65="",$H65=""),"",MAX(0,$G65-$H65))</f>
        <v/>
      </c>
      <c r="J65" s="37">
        <f>IF(OR($D65="",$G65=""),"",$D65-$G65)</f>
        <v/>
      </c>
      <c r="K65" s="26">
        <f>IF(OR($D65="",$D65=0,$G65=""),"",IFERROR($G65/$D65,""))</f>
        <v/>
      </c>
      <c r="L65" s="24">
        <f>IF(COUNTA($A65:$F65)=0,"",IF($A65="","Missing budget ID",IF(COUNTIF($A$6:$A$105,$A65)&gt;1,"Duplicate ID",IF(OR($B65="",$C65="",$D65="",$E65=""),"Review setup",IF(COUNTIFS($B$6:$B$105,$B65,$C$6:$C$105,$C65)&gt;1,"Duplicate budget line",IF($D65=0,"Review zero budget",IF($J65&lt;0,"Over budget",IF($K65&gt;=Assumptions!$I$4,"Near budget","Within budget"))))))))</f>
        <v/>
      </c>
    </row>
    <row r="66" ht="21" customHeight="1">
      <c r="A66" s="19" t="n"/>
      <c r="B66" s="19" t="n"/>
      <c r="C66" s="19" t="n"/>
      <c r="D66" s="38" t="n"/>
      <c r="E66" s="19" t="n"/>
      <c r="F66" s="19" t="n"/>
      <c r="G66" s="35">
        <f>IF(OR($A66="",$B66="",$C66=""),"",IFERROR(SUMIFS('Cost Tracker'!$M$6:$M$105,'Cost Tracker'!$B$6:$B$105,$B66,'Cost Tracker'!$C$6:$C$105,$C66),0))</f>
        <v/>
      </c>
      <c r="H66" s="35">
        <f>IF(OR($A66="",$B66="",$C66=""),"",IFERROR(SUMIFS('Cost Tracker'!$N$6:$N$105,'Cost Tracker'!$B$6:$B$105,$B66,'Cost Tracker'!$C$6:$C$105,$C66),0))</f>
        <v/>
      </c>
      <c r="I66" s="35">
        <f>IF(OR($G66="",$H66=""),"",MAX(0,$G66-$H66))</f>
        <v/>
      </c>
      <c r="J66" s="35">
        <f>IF(OR($D66="",$G66=""),"",$D66-$G66)</f>
        <v/>
      </c>
      <c r="K66" s="25">
        <f>IF(OR($D66="",$D66=0,$G66=""),"",IFERROR($G66/$D66,""))</f>
        <v/>
      </c>
      <c r="L66" s="23">
        <f>IF(COUNTA($A66:$F66)=0,"",IF($A66="","Missing budget ID",IF(COUNTIF($A$6:$A$105,$A66)&gt;1,"Duplicate ID",IF(OR($B66="",$C66="",$D66="",$E66=""),"Review setup",IF(COUNTIFS($B$6:$B$105,$B66,$C$6:$C$105,$C66)&gt;1,"Duplicate budget line",IF($D66=0,"Review zero budget",IF($J66&lt;0,"Over budget",IF($K66&gt;=Assumptions!$I$4,"Near budget","Within budget"))))))))</f>
        <v/>
      </c>
    </row>
    <row r="67" ht="21" customHeight="1">
      <c r="A67" s="19" t="n"/>
      <c r="B67" s="19" t="n"/>
      <c r="C67" s="19" t="n"/>
      <c r="D67" s="38" t="n"/>
      <c r="E67" s="19" t="n"/>
      <c r="F67" s="19" t="n"/>
      <c r="G67" s="37">
        <f>IF(OR($A67="",$B67="",$C67=""),"",IFERROR(SUMIFS('Cost Tracker'!$M$6:$M$105,'Cost Tracker'!$B$6:$B$105,$B67,'Cost Tracker'!$C$6:$C$105,$C67),0))</f>
        <v/>
      </c>
      <c r="H67" s="37">
        <f>IF(OR($A67="",$B67="",$C67=""),"",IFERROR(SUMIFS('Cost Tracker'!$N$6:$N$105,'Cost Tracker'!$B$6:$B$105,$B67,'Cost Tracker'!$C$6:$C$105,$C67),0))</f>
        <v/>
      </c>
      <c r="I67" s="37">
        <f>IF(OR($G67="",$H67=""),"",MAX(0,$G67-$H67))</f>
        <v/>
      </c>
      <c r="J67" s="37">
        <f>IF(OR($D67="",$G67=""),"",$D67-$G67)</f>
        <v/>
      </c>
      <c r="K67" s="26">
        <f>IF(OR($D67="",$D67=0,$G67=""),"",IFERROR($G67/$D67,""))</f>
        <v/>
      </c>
      <c r="L67" s="24">
        <f>IF(COUNTA($A67:$F67)=0,"",IF($A67="","Missing budget ID",IF(COUNTIF($A$6:$A$105,$A67)&gt;1,"Duplicate ID",IF(OR($B67="",$C67="",$D67="",$E67=""),"Review setup",IF(COUNTIFS($B$6:$B$105,$B67,$C$6:$C$105,$C67)&gt;1,"Duplicate budget line",IF($D67=0,"Review zero budget",IF($J67&lt;0,"Over budget",IF($K67&gt;=Assumptions!$I$4,"Near budget","Within budget"))))))))</f>
        <v/>
      </c>
    </row>
    <row r="68" ht="21" customHeight="1">
      <c r="A68" s="19" t="n"/>
      <c r="B68" s="19" t="n"/>
      <c r="C68" s="19" t="n"/>
      <c r="D68" s="38" t="n"/>
      <c r="E68" s="19" t="n"/>
      <c r="F68" s="19" t="n"/>
      <c r="G68" s="35">
        <f>IF(OR($A68="",$B68="",$C68=""),"",IFERROR(SUMIFS('Cost Tracker'!$M$6:$M$105,'Cost Tracker'!$B$6:$B$105,$B68,'Cost Tracker'!$C$6:$C$105,$C68),0))</f>
        <v/>
      </c>
      <c r="H68" s="35">
        <f>IF(OR($A68="",$B68="",$C68=""),"",IFERROR(SUMIFS('Cost Tracker'!$N$6:$N$105,'Cost Tracker'!$B$6:$B$105,$B68,'Cost Tracker'!$C$6:$C$105,$C68),0))</f>
        <v/>
      </c>
      <c r="I68" s="35">
        <f>IF(OR($G68="",$H68=""),"",MAX(0,$G68-$H68))</f>
        <v/>
      </c>
      <c r="J68" s="35">
        <f>IF(OR($D68="",$G68=""),"",$D68-$G68)</f>
        <v/>
      </c>
      <c r="K68" s="25">
        <f>IF(OR($D68="",$D68=0,$G68=""),"",IFERROR($G68/$D68,""))</f>
        <v/>
      </c>
      <c r="L68" s="23">
        <f>IF(COUNTA($A68:$F68)=0,"",IF($A68="","Missing budget ID",IF(COUNTIF($A$6:$A$105,$A68)&gt;1,"Duplicate ID",IF(OR($B68="",$C68="",$D68="",$E68=""),"Review setup",IF(COUNTIFS($B$6:$B$105,$B68,$C$6:$C$105,$C68)&gt;1,"Duplicate budget line",IF($D68=0,"Review zero budget",IF($J68&lt;0,"Over budget",IF($K68&gt;=Assumptions!$I$4,"Near budget","Within budget"))))))))</f>
        <v/>
      </c>
    </row>
    <row r="69" ht="21" customHeight="1">
      <c r="A69" s="19" t="n"/>
      <c r="B69" s="19" t="n"/>
      <c r="C69" s="19" t="n"/>
      <c r="D69" s="38" t="n"/>
      <c r="E69" s="19" t="n"/>
      <c r="F69" s="19" t="n"/>
      <c r="G69" s="37">
        <f>IF(OR($A69="",$B69="",$C69=""),"",IFERROR(SUMIFS('Cost Tracker'!$M$6:$M$105,'Cost Tracker'!$B$6:$B$105,$B69,'Cost Tracker'!$C$6:$C$105,$C69),0))</f>
        <v/>
      </c>
      <c r="H69" s="37">
        <f>IF(OR($A69="",$B69="",$C69=""),"",IFERROR(SUMIFS('Cost Tracker'!$N$6:$N$105,'Cost Tracker'!$B$6:$B$105,$B69,'Cost Tracker'!$C$6:$C$105,$C69),0))</f>
        <v/>
      </c>
      <c r="I69" s="37">
        <f>IF(OR($G69="",$H69=""),"",MAX(0,$G69-$H69))</f>
        <v/>
      </c>
      <c r="J69" s="37">
        <f>IF(OR($D69="",$G69=""),"",$D69-$G69)</f>
        <v/>
      </c>
      <c r="K69" s="26">
        <f>IF(OR($D69="",$D69=0,$G69=""),"",IFERROR($G69/$D69,""))</f>
        <v/>
      </c>
      <c r="L69" s="24">
        <f>IF(COUNTA($A69:$F69)=0,"",IF($A69="","Missing budget ID",IF(COUNTIF($A$6:$A$105,$A69)&gt;1,"Duplicate ID",IF(OR($B69="",$C69="",$D69="",$E69=""),"Review setup",IF(COUNTIFS($B$6:$B$105,$B69,$C$6:$C$105,$C69)&gt;1,"Duplicate budget line",IF($D69=0,"Review zero budget",IF($J69&lt;0,"Over budget",IF($K69&gt;=Assumptions!$I$4,"Near budget","Within budget"))))))))</f>
        <v/>
      </c>
    </row>
    <row r="70" ht="21" customHeight="1">
      <c r="A70" s="19" t="n"/>
      <c r="B70" s="19" t="n"/>
      <c r="C70" s="19" t="n"/>
      <c r="D70" s="38" t="n"/>
      <c r="E70" s="19" t="n"/>
      <c r="F70" s="19" t="n"/>
      <c r="G70" s="35">
        <f>IF(OR($A70="",$B70="",$C70=""),"",IFERROR(SUMIFS('Cost Tracker'!$M$6:$M$105,'Cost Tracker'!$B$6:$B$105,$B70,'Cost Tracker'!$C$6:$C$105,$C70),0))</f>
        <v/>
      </c>
      <c r="H70" s="35">
        <f>IF(OR($A70="",$B70="",$C70=""),"",IFERROR(SUMIFS('Cost Tracker'!$N$6:$N$105,'Cost Tracker'!$B$6:$B$105,$B70,'Cost Tracker'!$C$6:$C$105,$C70),0))</f>
        <v/>
      </c>
      <c r="I70" s="35">
        <f>IF(OR($G70="",$H70=""),"",MAX(0,$G70-$H70))</f>
        <v/>
      </c>
      <c r="J70" s="35">
        <f>IF(OR($D70="",$G70=""),"",$D70-$G70)</f>
        <v/>
      </c>
      <c r="K70" s="25">
        <f>IF(OR($D70="",$D70=0,$G70=""),"",IFERROR($G70/$D70,""))</f>
        <v/>
      </c>
      <c r="L70" s="23">
        <f>IF(COUNTA($A70:$F70)=0,"",IF($A70="","Missing budget ID",IF(COUNTIF($A$6:$A$105,$A70)&gt;1,"Duplicate ID",IF(OR($B70="",$C70="",$D70="",$E70=""),"Review setup",IF(COUNTIFS($B$6:$B$105,$B70,$C$6:$C$105,$C70)&gt;1,"Duplicate budget line",IF($D70=0,"Review zero budget",IF($J70&lt;0,"Over budget",IF($K70&gt;=Assumptions!$I$4,"Near budget","Within budget"))))))))</f>
        <v/>
      </c>
    </row>
    <row r="71" ht="21" customHeight="1">
      <c r="A71" s="19" t="n"/>
      <c r="B71" s="19" t="n"/>
      <c r="C71" s="19" t="n"/>
      <c r="D71" s="38" t="n"/>
      <c r="E71" s="19" t="n"/>
      <c r="F71" s="19" t="n"/>
      <c r="G71" s="37">
        <f>IF(OR($A71="",$B71="",$C71=""),"",IFERROR(SUMIFS('Cost Tracker'!$M$6:$M$105,'Cost Tracker'!$B$6:$B$105,$B71,'Cost Tracker'!$C$6:$C$105,$C71),0))</f>
        <v/>
      </c>
      <c r="H71" s="37">
        <f>IF(OR($A71="",$B71="",$C71=""),"",IFERROR(SUMIFS('Cost Tracker'!$N$6:$N$105,'Cost Tracker'!$B$6:$B$105,$B71,'Cost Tracker'!$C$6:$C$105,$C71),0))</f>
        <v/>
      </c>
      <c r="I71" s="37">
        <f>IF(OR($G71="",$H71=""),"",MAX(0,$G71-$H71))</f>
        <v/>
      </c>
      <c r="J71" s="37">
        <f>IF(OR($D71="",$G71=""),"",$D71-$G71)</f>
        <v/>
      </c>
      <c r="K71" s="26">
        <f>IF(OR($D71="",$D71=0,$G71=""),"",IFERROR($G71/$D71,""))</f>
        <v/>
      </c>
      <c r="L71" s="24">
        <f>IF(COUNTA($A71:$F71)=0,"",IF($A71="","Missing budget ID",IF(COUNTIF($A$6:$A$105,$A71)&gt;1,"Duplicate ID",IF(OR($B71="",$C71="",$D71="",$E71=""),"Review setup",IF(COUNTIFS($B$6:$B$105,$B71,$C$6:$C$105,$C71)&gt;1,"Duplicate budget line",IF($D71=0,"Review zero budget",IF($J71&lt;0,"Over budget",IF($K71&gt;=Assumptions!$I$4,"Near budget","Within budget"))))))))</f>
        <v/>
      </c>
    </row>
    <row r="72" ht="21" customHeight="1">
      <c r="A72" s="19" t="n"/>
      <c r="B72" s="19" t="n"/>
      <c r="C72" s="19" t="n"/>
      <c r="D72" s="38" t="n"/>
      <c r="E72" s="19" t="n"/>
      <c r="F72" s="19" t="n"/>
      <c r="G72" s="35">
        <f>IF(OR($A72="",$B72="",$C72=""),"",IFERROR(SUMIFS('Cost Tracker'!$M$6:$M$105,'Cost Tracker'!$B$6:$B$105,$B72,'Cost Tracker'!$C$6:$C$105,$C72),0))</f>
        <v/>
      </c>
      <c r="H72" s="35">
        <f>IF(OR($A72="",$B72="",$C72=""),"",IFERROR(SUMIFS('Cost Tracker'!$N$6:$N$105,'Cost Tracker'!$B$6:$B$105,$B72,'Cost Tracker'!$C$6:$C$105,$C72),0))</f>
        <v/>
      </c>
      <c r="I72" s="35">
        <f>IF(OR($G72="",$H72=""),"",MAX(0,$G72-$H72))</f>
        <v/>
      </c>
      <c r="J72" s="35">
        <f>IF(OR($D72="",$G72=""),"",$D72-$G72)</f>
        <v/>
      </c>
      <c r="K72" s="25">
        <f>IF(OR($D72="",$D72=0,$G72=""),"",IFERROR($G72/$D72,""))</f>
        <v/>
      </c>
      <c r="L72" s="23">
        <f>IF(COUNTA($A72:$F72)=0,"",IF($A72="","Missing budget ID",IF(COUNTIF($A$6:$A$105,$A72)&gt;1,"Duplicate ID",IF(OR($B72="",$C72="",$D72="",$E72=""),"Review setup",IF(COUNTIFS($B$6:$B$105,$B72,$C$6:$C$105,$C72)&gt;1,"Duplicate budget line",IF($D72=0,"Review zero budget",IF($J72&lt;0,"Over budget",IF($K72&gt;=Assumptions!$I$4,"Near budget","Within budget"))))))))</f>
        <v/>
      </c>
    </row>
    <row r="73" ht="21" customHeight="1">
      <c r="A73" s="19" t="n"/>
      <c r="B73" s="19" t="n"/>
      <c r="C73" s="19" t="n"/>
      <c r="D73" s="38" t="n"/>
      <c r="E73" s="19" t="n"/>
      <c r="F73" s="19" t="n"/>
      <c r="G73" s="37">
        <f>IF(OR($A73="",$B73="",$C73=""),"",IFERROR(SUMIFS('Cost Tracker'!$M$6:$M$105,'Cost Tracker'!$B$6:$B$105,$B73,'Cost Tracker'!$C$6:$C$105,$C73),0))</f>
        <v/>
      </c>
      <c r="H73" s="37">
        <f>IF(OR($A73="",$B73="",$C73=""),"",IFERROR(SUMIFS('Cost Tracker'!$N$6:$N$105,'Cost Tracker'!$B$6:$B$105,$B73,'Cost Tracker'!$C$6:$C$105,$C73),0))</f>
        <v/>
      </c>
      <c r="I73" s="37">
        <f>IF(OR($G73="",$H73=""),"",MAX(0,$G73-$H73))</f>
        <v/>
      </c>
      <c r="J73" s="37">
        <f>IF(OR($D73="",$G73=""),"",$D73-$G73)</f>
        <v/>
      </c>
      <c r="K73" s="26">
        <f>IF(OR($D73="",$D73=0,$G73=""),"",IFERROR($G73/$D73,""))</f>
        <v/>
      </c>
      <c r="L73" s="24">
        <f>IF(COUNTA($A73:$F73)=0,"",IF($A73="","Missing budget ID",IF(COUNTIF($A$6:$A$105,$A73)&gt;1,"Duplicate ID",IF(OR($B73="",$C73="",$D73="",$E73=""),"Review setup",IF(COUNTIFS($B$6:$B$105,$B73,$C$6:$C$105,$C73)&gt;1,"Duplicate budget line",IF($D73=0,"Review zero budget",IF($J73&lt;0,"Over budget",IF($K73&gt;=Assumptions!$I$4,"Near budget","Within budget"))))))))</f>
        <v/>
      </c>
    </row>
    <row r="74" ht="21" customHeight="1">
      <c r="A74" s="19" t="n"/>
      <c r="B74" s="19" t="n"/>
      <c r="C74" s="19" t="n"/>
      <c r="D74" s="38" t="n"/>
      <c r="E74" s="19" t="n"/>
      <c r="F74" s="19" t="n"/>
      <c r="G74" s="35">
        <f>IF(OR($A74="",$B74="",$C74=""),"",IFERROR(SUMIFS('Cost Tracker'!$M$6:$M$105,'Cost Tracker'!$B$6:$B$105,$B74,'Cost Tracker'!$C$6:$C$105,$C74),0))</f>
        <v/>
      </c>
      <c r="H74" s="35">
        <f>IF(OR($A74="",$B74="",$C74=""),"",IFERROR(SUMIFS('Cost Tracker'!$N$6:$N$105,'Cost Tracker'!$B$6:$B$105,$B74,'Cost Tracker'!$C$6:$C$105,$C74),0))</f>
        <v/>
      </c>
      <c r="I74" s="35">
        <f>IF(OR($G74="",$H74=""),"",MAX(0,$G74-$H74))</f>
        <v/>
      </c>
      <c r="J74" s="35">
        <f>IF(OR($D74="",$G74=""),"",$D74-$G74)</f>
        <v/>
      </c>
      <c r="K74" s="25">
        <f>IF(OR($D74="",$D74=0,$G74=""),"",IFERROR($G74/$D74,""))</f>
        <v/>
      </c>
      <c r="L74" s="23">
        <f>IF(COUNTA($A74:$F74)=0,"",IF($A74="","Missing budget ID",IF(COUNTIF($A$6:$A$105,$A74)&gt;1,"Duplicate ID",IF(OR($B74="",$C74="",$D74="",$E74=""),"Review setup",IF(COUNTIFS($B$6:$B$105,$B74,$C$6:$C$105,$C74)&gt;1,"Duplicate budget line",IF($D74=0,"Review zero budget",IF($J74&lt;0,"Over budget",IF($K74&gt;=Assumptions!$I$4,"Near budget","Within budget"))))))))</f>
        <v/>
      </c>
    </row>
    <row r="75" ht="21" customHeight="1">
      <c r="A75" s="19" t="n"/>
      <c r="B75" s="19" t="n"/>
      <c r="C75" s="19" t="n"/>
      <c r="D75" s="38" t="n"/>
      <c r="E75" s="19" t="n"/>
      <c r="F75" s="19" t="n"/>
      <c r="G75" s="37">
        <f>IF(OR($A75="",$B75="",$C75=""),"",IFERROR(SUMIFS('Cost Tracker'!$M$6:$M$105,'Cost Tracker'!$B$6:$B$105,$B75,'Cost Tracker'!$C$6:$C$105,$C75),0))</f>
        <v/>
      </c>
      <c r="H75" s="37">
        <f>IF(OR($A75="",$B75="",$C75=""),"",IFERROR(SUMIFS('Cost Tracker'!$N$6:$N$105,'Cost Tracker'!$B$6:$B$105,$B75,'Cost Tracker'!$C$6:$C$105,$C75),0))</f>
        <v/>
      </c>
      <c r="I75" s="37">
        <f>IF(OR($G75="",$H75=""),"",MAX(0,$G75-$H75))</f>
        <v/>
      </c>
      <c r="J75" s="37">
        <f>IF(OR($D75="",$G75=""),"",$D75-$G75)</f>
        <v/>
      </c>
      <c r="K75" s="26">
        <f>IF(OR($D75="",$D75=0,$G75=""),"",IFERROR($G75/$D75,""))</f>
        <v/>
      </c>
      <c r="L75" s="24">
        <f>IF(COUNTA($A75:$F75)=0,"",IF($A75="","Missing budget ID",IF(COUNTIF($A$6:$A$105,$A75)&gt;1,"Duplicate ID",IF(OR($B75="",$C75="",$D75="",$E75=""),"Review setup",IF(COUNTIFS($B$6:$B$105,$B75,$C$6:$C$105,$C75)&gt;1,"Duplicate budget line",IF($D75=0,"Review zero budget",IF($J75&lt;0,"Over budget",IF($K75&gt;=Assumptions!$I$4,"Near budget","Within budget"))))))))</f>
        <v/>
      </c>
    </row>
    <row r="76" ht="21" customHeight="1">
      <c r="A76" s="19" t="n"/>
      <c r="B76" s="19" t="n"/>
      <c r="C76" s="19" t="n"/>
      <c r="D76" s="38" t="n"/>
      <c r="E76" s="19" t="n"/>
      <c r="F76" s="19" t="n"/>
      <c r="G76" s="35">
        <f>IF(OR($A76="",$B76="",$C76=""),"",IFERROR(SUMIFS('Cost Tracker'!$M$6:$M$105,'Cost Tracker'!$B$6:$B$105,$B76,'Cost Tracker'!$C$6:$C$105,$C76),0))</f>
        <v/>
      </c>
      <c r="H76" s="35">
        <f>IF(OR($A76="",$B76="",$C76=""),"",IFERROR(SUMIFS('Cost Tracker'!$N$6:$N$105,'Cost Tracker'!$B$6:$B$105,$B76,'Cost Tracker'!$C$6:$C$105,$C76),0))</f>
        <v/>
      </c>
      <c r="I76" s="35">
        <f>IF(OR($G76="",$H76=""),"",MAX(0,$G76-$H76))</f>
        <v/>
      </c>
      <c r="J76" s="35">
        <f>IF(OR($D76="",$G76=""),"",$D76-$G76)</f>
        <v/>
      </c>
      <c r="K76" s="25">
        <f>IF(OR($D76="",$D76=0,$G76=""),"",IFERROR($G76/$D76,""))</f>
        <v/>
      </c>
      <c r="L76" s="23">
        <f>IF(COUNTA($A76:$F76)=0,"",IF($A76="","Missing budget ID",IF(COUNTIF($A$6:$A$105,$A76)&gt;1,"Duplicate ID",IF(OR($B76="",$C76="",$D76="",$E76=""),"Review setup",IF(COUNTIFS($B$6:$B$105,$B76,$C$6:$C$105,$C76)&gt;1,"Duplicate budget line",IF($D76=0,"Review zero budget",IF($J76&lt;0,"Over budget",IF($K76&gt;=Assumptions!$I$4,"Near budget","Within budget"))))))))</f>
        <v/>
      </c>
    </row>
    <row r="77" ht="21" customHeight="1">
      <c r="A77" s="19" t="n"/>
      <c r="B77" s="19" t="n"/>
      <c r="C77" s="19" t="n"/>
      <c r="D77" s="38" t="n"/>
      <c r="E77" s="19" t="n"/>
      <c r="F77" s="19" t="n"/>
      <c r="G77" s="37">
        <f>IF(OR($A77="",$B77="",$C77=""),"",IFERROR(SUMIFS('Cost Tracker'!$M$6:$M$105,'Cost Tracker'!$B$6:$B$105,$B77,'Cost Tracker'!$C$6:$C$105,$C77),0))</f>
        <v/>
      </c>
      <c r="H77" s="37">
        <f>IF(OR($A77="",$B77="",$C77=""),"",IFERROR(SUMIFS('Cost Tracker'!$N$6:$N$105,'Cost Tracker'!$B$6:$B$105,$B77,'Cost Tracker'!$C$6:$C$105,$C77),0))</f>
        <v/>
      </c>
      <c r="I77" s="37">
        <f>IF(OR($G77="",$H77=""),"",MAX(0,$G77-$H77))</f>
        <v/>
      </c>
      <c r="J77" s="37">
        <f>IF(OR($D77="",$G77=""),"",$D77-$G77)</f>
        <v/>
      </c>
      <c r="K77" s="26">
        <f>IF(OR($D77="",$D77=0,$G77=""),"",IFERROR($G77/$D77,""))</f>
        <v/>
      </c>
      <c r="L77" s="24">
        <f>IF(COUNTA($A77:$F77)=0,"",IF($A77="","Missing budget ID",IF(COUNTIF($A$6:$A$105,$A77)&gt;1,"Duplicate ID",IF(OR($B77="",$C77="",$D77="",$E77=""),"Review setup",IF(COUNTIFS($B$6:$B$105,$B77,$C$6:$C$105,$C77)&gt;1,"Duplicate budget line",IF($D77=0,"Review zero budget",IF($J77&lt;0,"Over budget",IF($K77&gt;=Assumptions!$I$4,"Near budget","Within budget"))))))))</f>
        <v/>
      </c>
    </row>
    <row r="78" ht="21" customHeight="1">
      <c r="A78" s="19" t="n"/>
      <c r="B78" s="19" t="n"/>
      <c r="C78" s="19" t="n"/>
      <c r="D78" s="38" t="n"/>
      <c r="E78" s="19" t="n"/>
      <c r="F78" s="19" t="n"/>
      <c r="G78" s="35">
        <f>IF(OR($A78="",$B78="",$C78=""),"",IFERROR(SUMIFS('Cost Tracker'!$M$6:$M$105,'Cost Tracker'!$B$6:$B$105,$B78,'Cost Tracker'!$C$6:$C$105,$C78),0))</f>
        <v/>
      </c>
      <c r="H78" s="35">
        <f>IF(OR($A78="",$B78="",$C78=""),"",IFERROR(SUMIFS('Cost Tracker'!$N$6:$N$105,'Cost Tracker'!$B$6:$B$105,$B78,'Cost Tracker'!$C$6:$C$105,$C78),0))</f>
        <v/>
      </c>
      <c r="I78" s="35">
        <f>IF(OR($G78="",$H78=""),"",MAX(0,$G78-$H78))</f>
        <v/>
      </c>
      <c r="J78" s="35">
        <f>IF(OR($D78="",$G78=""),"",$D78-$G78)</f>
        <v/>
      </c>
      <c r="K78" s="25">
        <f>IF(OR($D78="",$D78=0,$G78=""),"",IFERROR($G78/$D78,""))</f>
        <v/>
      </c>
      <c r="L78" s="23">
        <f>IF(COUNTA($A78:$F78)=0,"",IF($A78="","Missing budget ID",IF(COUNTIF($A$6:$A$105,$A78)&gt;1,"Duplicate ID",IF(OR($B78="",$C78="",$D78="",$E78=""),"Review setup",IF(COUNTIFS($B$6:$B$105,$B78,$C$6:$C$105,$C78)&gt;1,"Duplicate budget line",IF($D78=0,"Review zero budget",IF($J78&lt;0,"Over budget",IF($K78&gt;=Assumptions!$I$4,"Near budget","Within budget"))))))))</f>
        <v/>
      </c>
    </row>
    <row r="79" ht="21" customHeight="1">
      <c r="A79" s="19" t="n"/>
      <c r="B79" s="19" t="n"/>
      <c r="C79" s="19" t="n"/>
      <c r="D79" s="38" t="n"/>
      <c r="E79" s="19" t="n"/>
      <c r="F79" s="19" t="n"/>
      <c r="G79" s="37">
        <f>IF(OR($A79="",$B79="",$C79=""),"",IFERROR(SUMIFS('Cost Tracker'!$M$6:$M$105,'Cost Tracker'!$B$6:$B$105,$B79,'Cost Tracker'!$C$6:$C$105,$C79),0))</f>
        <v/>
      </c>
      <c r="H79" s="37">
        <f>IF(OR($A79="",$B79="",$C79=""),"",IFERROR(SUMIFS('Cost Tracker'!$N$6:$N$105,'Cost Tracker'!$B$6:$B$105,$B79,'Cost Tracker'!$C$6:$C$105,$C79),0))</f>
        <v/>
      </c>
      <c r="I79" s="37">
        <f>IF(OR($G79="",$H79=""),"",MAX(0,$G79-$H79))</f>
        <v/>
      </c>
      <c r="J79" s="37">
        <f>IF(OR($D79="",$G79=""),"",$D79-$G79)</f>
        <v/>
      </c>
      <c r="K79" s="26">
        <f>IF(OR($D79="",$D79=0,$G79=""),"",IFERROR($G79/$D79,""))</f>
        <v/>
      </c>
      <c r="L79" s="24">
        <f>IF(COUNTA($A79:$F79)=0,"",IF($A79="","Missing budget ID",IF(COUNTIF($A$6:$A$105,$A79)&gt;1,"Duplicate ID",IF(OR($B79="",$C79="",$D79="",$E79=""),"Review setup",IF(COUNTIFS($B$6:$B$105,$B79,$C$6:$C$105,$C79)&gt;1,"Duplicate budget line",IF($D79=0,"Review zero budget",IF($J79&lt;0,"Over budget",IF($K79&gt;=Assumptions!$I$4,"Near budget","Within budget"))))))))</f>
        <v/>
      </c>
    </row>
    <row r="80" ht="21" customHeight="1">
      <c r="A80" s="19" t="n"/>
      <c r="B80" s="19" t="n"/>
      <c r="C80" s="19" t="n"/>
      <c r="D80" s="38" t="n"/>
      <c r="E80" s="19" t="n"/>
      <c r="F80" s="19" t="n"/>
      <c r="G80" s="35">
        <f>IF(OR($A80="",$B80="",$C80=""),"",IFERROR(SUMIFS('Cost Tracker'!$M$6:$M$105,'Cost Tracker'!$B$6:$B$105,$B80,'Cost Tracker'!$C$6:$C$105,$C80),0))</f>
        <v/>
      </c>
      <c r="H80" s="35">
        <f>IF(OR($A80="",$B80="",$C80=""),"",IFERROR(SUMIFS('Cost Tracker'!$N$6:$N$105,'Cost Tracker'!$B$6:$B$105,$B80,'Cost Tracker'!$C$6:$C$105,$C80),0))</f>
        <v/>
      </c>
      <c r="I80" s="35">
        <f>IF(OR($G80="",$H80=""),"",MAX(0,$G80-$H80))</f>
        <v/>
      </c>
      <c r="J80" s="35">
        <f>IF(OR($D80="",$G80=""),"",$D80-$G80)</f>
        <v/>
      </c>
      <c r="K80" s="25">
        <f>IF(OR($D80="",$D80=0,$G80=""),"",IFERROR($G80/$D80,""))</f>
        <v/>
      </c>
      <c r="L80" s="23">
        <f>IF(COUNTA($A80:$F80)=0,"",IF($A80="","Missing budget ID",IF(COUNTIF($A$6:$A$105,$A80)&gt;1,"Duplicate ID",IF(OR($B80="",$C80="",$D80="",$E80=""),"Review setup",IF(COUNTIFS($B$6:$B$105,$B80,$C$6:$C$105,$C80)&gt;1,"Duplicate budget line",IF($D80=0,"Review zero budget",IF($J80&lt;0,"Over budget",IF($K80&gt;=Assumptions!$I$4,"Near budget","Within budget"))))))))</f>
        <v/>
      </c>
    </row>
    <row r="81" ht="21" customHeight="1">
      <c r="A81" s="19" t="n"/>
      <c r="B81" s="19" t="n"/>
      <c r="C81" s="19" t="n"/>
      <c r="D81" s="38" t="n"/>
      <c r="E81" s="19" t="n"/>
      <c r="F81" s="19" t="n"/>
      <c r="G81" s="37">
        <f>IF(OR($A81="",$B81="",$C81=""),"",IFERROR(SUMIFS('Cost Tracker'!$M$6:$M$105,'Cost Tracker'!$B$6:$B$105,$B81,'Cost Tracker'!$C$6:$C$105,$C81),0))</f>
        <v/>
      </c>
      <c r="H81" s="37">
        <f>IF(OR($A81="",$B81="",$C81=""),"",IFERROR(SUMIFS('Cost Tracker'!$N$6:$N$105,'Cost Tracker'!$B$6:$B$105,$B81,'Cost Tracker'!$C$6:$C$105,$C81),0))</f>
        <v/>
      </c>
      <c r="I81" s="37">
        <f>IF(OR($G81="",$H81=""),"",MAX(0,$G81-$H81))</f>
        <v/>
      </c>
      <c r="J81" s="37">
        <f>IF(OR($D81="",$G81=""),"",$D81-$G81)</f>
        <v/>
      </c>
      <c r="K81" s="26">
        <f>IF(OR($D81="",$D81=0,$G81=""),"",IFERROR($G81/$D81,""))</f>
        <v/>
      </c>
      <c r="L81" s="24">
        <f>IF(COUNTA($A81:$F81)=0,"",IF($A81="","Missing budget ID",IF(COUNTIF($A$6:$A$105,$A81)&gt;1,"Duplicate ID",IF(OR($B81="",$C81="",$D81="",$E81=""),"Review setup",IF(COUNTIFS($B$6:$B$105,$B81,$C$6:$C$105,$C81)&gt;1,"Duplicate budget line",IF($D81=0,"Review zero budget",IF($J81&lt;0,"Over budget",IF($K81&gt;=Assumptions!$I$4,"Near budget","Within budget"))))))))</f>
        <v/>
      </c>
    </row>
    <row r="82" ht="21" customHeight="1">
      <c r="A82" s="19" t="n"/>
      <c r="B82" s="19" t="n"/>
      <c r="C82" s="19" t="n"/>
      <c r="D82" s="38" t="n"/>
      <c r="E82" s="19" t="n"/>
      <c r="F82" s="19" t="n"/>
      <c r="G82" s="35">
        <f>IF(OR($A82="",$B82="",$C82=""),"",IFERROR(SUMIFS('Cost Tracker'!$M$6:$M$105,'Cost Tracker'!$B$6:$B$105,$B82,'Cost Tracker'!$C$6:$C$105,$C82),0))</f>
        <v/>
      </c>
      <c r="H82" s="35">
        <f>IF(OR($A82="",$B82="",$C82=""),"",IFERROR(SUMIFS('Cost Tracker'!$N$6:$N$105,'Cost Tracker'!$B$6:$B$105,$B82,'Cost Tracker'!$C$6:$C$105,$C82),0))</f>
        <v/>
      </c>
      <c r="I82" s="35">
        <f>IF(OR($G82="",$H82=""),"",MAX(0,$G82-$H82))</f>
        <v/>
      </c>
      <c r="J82" s="35">
        <f>IF(OR($D82="",$G82=""),"",$D82-$G82)</f>
        <v/>
      </c>
      <c r="K82" s="25">
        <f>IF(OR($D82="",$D82=0,$G82=""),"",IFERROR($G82/$D82,""))</f>
        <v/>
      </c>
      <c r="L82" s="23">
        <f>IF(COUNTA($A82:$F82)=0,"",IF($A82="","Missing budget ID",IF(COUNTIF($A$6:$A$105,$A82)&gt;1,"Duplicate ID",IF(OR($B82="",$C82="",$D82="",$E82=""),"Review setup",IF(COUNTIFS($B$6:$B$105,$B82,$C$6:$C$105,$C82)&gt;1,"Duplicate budget line",IF($D82=0,"Review zero budget",IF($J82&lt;0,"Over budget",IF($K82&gt;=Assumptions!$I$4,"Near budget","Within budget"))))))))</f>
        <v/>
      </c>
    </row>
    <row r="83" ht="21" customHeight="1">
      <c r="A83" s="19" t="n"/>
      <c r="B83" s="19" t="n"/>
      <c r="C83" s="19" t="n"/>
      <c r="D83" s="38" t="n"/>
      <c r="E83" s="19" t="n"/>
      <c r="F83" s="19" t="n"/>
      <c r="G83" s="37">
        <f>IF(OR($A83="",$B83="",$C83=""),"",IFERROR(SUMIFS('Cost Tracker'!$M$6:$M$105,'Cost Tracker'!$B$6:$B$105,$B83,'Cost Tracker'!$C$6:$C$105,$C83),0))</f>
        <v/>
      </c>
      <c r="H83" s="37">
        <f>IF(OR($A83="",$B83="",$C83=""),"",IFERROR(SUMIFS('Cost Tracker'!$N$6:$N$105,'Cost Tracker'!$B$6:$B$105,$B83,'Cost Tracker'!$C$6:$C$105,$C83),0))</f>
        <v/>
      </c>
      <c r="I83" s="37">
        <f>IF(OR($G83="",$H83=""),"",MAX(0,$G83-$H83))</f>
        <v/>
      </c>
      <c r="J83" s="37">
        <f>IF(OR($D83="",$G83=""),"",$D83-$G83)</f>
        <v/>
      </c>
      <c r="K83" s="26">
        <f>IF(OR($D83="",$D83=0,$G83=""),"",IFERROR($G83/$D83,""))</f>
        <v/>
      </c>
      <c r="L83" s="24">
        <f>IF(COUNTA($A83:$F83)=0,"",IF($A83="","Missing budget ID",IF(COUNTIF($A$6:$A$105,$A83)&gt;1,"Duplicate ID",IF(OR($B83="",$C83="",$D83="",$E83=""),"Review setup",IF(COUNTIFS($B$6:$B$105,$B83,$C$6:$C$105,$C83)&gt;1,"Duplicate budget line",IF($D83=0,"Review zero budget",IF($J83&lt;0,"Over budget",IF($K83&gt;=Assumptions!$I$4,"Near budget","Within budget"))))))))</f>
        <v/>
      </c>
    </row>
    <row r="84" ht="21" customHeight="1">
      <c r="A84" s="19" t="n"/>
      <c r="B84" s="19" t="n"/>
      <c r="C84" s="19" t="n"/>
      <c r="D84" s="38" t="n"/>
      <c r="E84" s="19" t="n"/>
      <c r="F84" s="19" t="n"/>
      <c r="G84" s="35">
        <f>IF(OR($A84="",$B84="",$C84=""),"",IFERROR(SUMIFS('Cost Tracker'!$M$6:$M$105,'Cost Tracker'!$B$6:$B$105,$B84,'Cost Tracker'!$C$6:$C$105,$C84),0))</f>
        <v/>
      </c>
      <c r="H84" s="35">
        <f>IF(OR($A84="",$B84="",$C84=""),"",IFERROR(SUMIFS('Cost Tracker'!$N$6:$N$105,'Cost Tracker'!$B$6:$B$105,$B84,'Cost Tracker'!$C$6:$C$105,$C84),0))</f>
        <v/>
      </c>
      <c r="I84" s="35">
        <f>IF(OR($G84="",$H84=""),"",MAX(0,$G84-$H84))</f>
        <v/>
      </c>
      <c r="J84" s="35">
        <f>IF(OR($D84="",$G84=""),"",$D84-$G84)</f>
        <v/>
      </c>
      <c r="K84" s="25">
        <f>IF(OR($D84="",$D84=0,$G84=""),"",IFERROR($G84/$D84,""))</f>
        <v/>
      </c>
      <c r="L84" s="23">
        <f>IF(COUNTA($A84:$F84)=0,"",IF($A84="","Missing budget ID",IF(COUNTIF($A$6:$A$105,$A84)&gt;1,"Duplicate ID",IF(OR($B84="",$C84="",$D84="",$E84=""),"Review setup",IF(COUNTIFS($B$6:$B$105,$B84,$C$6:$C$105,$C84)&gt;1,"Duplicate budget line",IF($D84=0,"Review zero budget",IF($J84&lt;0,"Over budget",IF($K84&gt;=Assumptions!$I$4,"Near budget","Within budget"))))))))</f>
        <v/>
      </c>
    </row>
    <row r="85" ht="21" customHeight="1">
      <c r="A85" s="19" t="n"/>
      <c r="B85" s="19" t="n"/>
      <c r="C85" s="19" t="n"/>
      <c r="D85" s="38" t="n"/>
      <c r="E85" s="19" t="n"/>
      <c r="F85" s="19" t="n"/>
      <c r="G85" s="37">
        <f>IF(OR($A85="",$B85="",$C85=""),"",IFERROR(SUMIFS('Cost Tracker'!$M$6:$M$105,'Cost Tracker'!$B$6:$B$105,$B85,'Cost Tracker'!$C$6:$C$105,$C85),0))</f>
        <v/>
      </c>
      <c r="H85" s="37">
        <f>IF(OR($A85="",$B85="",$C85=""),"",IFERROR(SUMIFS('Cost Tracker'!$N$6:$N$105,'Cost Tracker'!$B$6:$B$105,$B85,'Cost Tracker'!$C$6:$C$105,$C85),0))</f>
        <v/>
      </c>
      <c r="I85" s="37">
        <f>IF(OR($G85="",$H85=""),"",MAX(0,$G85-$H85))</f>
        <v/>
      </c>
      <c r="J85" s="37">
        <f>IF(OR($D85="",$G85=""),"",$D85-$G85)</f>
        <v/>
      </c>
      <c r="K85" s="26">
        <f>IF(OR($D85="",$D85=0,$G85=""),"",IFERROR($G85/$D85,""))</f>
        <v/>
      </c>
      <c r="L85" s="24">
        <f>IF(COUNTA($A85:$F85)=0,"",IF($A85="","Missing budget ID",IF(COUNTIF($A$6:$A$105,$A85)&gt;1,"Duplicate ID",IF(OR($B85="",$C85="",$D85="",$E85=""),"Review setup",IF(COUNTIFS($B$6:$B$105,$B85,$C$6:$C$105,$C85)&gt;1,"Duplicate budget line",IF($D85=0,"Review zero budget",IF($J85&lt;0,"Over budget",IF($K85&gt;=Assumptions!$I$4,"Near budget","Within budget"))))))))</f>
        <v/>
      </c>
    </row>
    <row r="86" ht="21" customHeight="1">
      <c r="A86" s="19" t="n"/>
      <c r="B86" s="19" t="n"/>
      <c r="C86" s="19" t="n"/>
      <c r="D86" s="38" t="n"/>
      <c r="E86" s="19" t="n"/>
      <c r="F86" s="19" t="n"/>
      <c r="G86" s="35">
        <f>IF(OR($A86="",$B86="",$C86=""),"",IFERROR(SUMIFS('Cost Tracker'!$M$6:$M$105,'Cost Tracker'!$B$6:$B$105,$B86,'Cost Tracker'!$C$6:$C$105,$C86),0))</f>
        <v/>
      </c>
      <c r="H86" s="35">
        <f>IF(OR($A86="",$B86="",$C86=""),"",IFERROR(SUMIFS('Cost Tracker'!$N$6:$N$105,'Cost Tracker'!$B$6:$B$105,$B86,'Cost Tracker'!$C$6:$C$105,$C86),0))</f>
        <v/>
      </c>
      <c r="I86" s="35">
        <f>IF(OR($G86="",$H86=""),"",MAX(0,$G86-$H86))</f>
        <v/>
      </c>
      <c r="J86" s="35">
        <f>IF(OR($D86="",$G86=""),"",$D86-$G86)</f>
        <v/>
      </c>
      <c r="K86" s="25">
        <f>IF(OR($D86="",$D86=0,$G86=""),"",IFERROR($G86/$D86,""))</f>
        <v/>
      </c>
      <c r="L86" s="23">
        <f>IF(COUNTA($A86:$F86)=0,"",IF($A86="","Missing budget ID",IF(COUNTIF($A$6:$A$105,$A86)&gt;1,"Duplicate ID",IF(OR($B86="",$C86="",$D86="",$E86=""),"Review setup",IF(COUNTIFS($B$6:$B$105,$B86,$C$6:$C$105,$C86)&gt;1,"Duplicate budget line",IF($D86=0,"Review zero budget",IF($J86&lt;0,"Over budget",IF($K86&gt;=Assumptions!$I$4,"Near budget","Within budget"))))))))</f>
        <v/>
      </c>
    </row>
    <row r="87" ht="21" customHeight="1">
      <c r="A87" s="19" t="n"/>
      <c r="B87" s="19" t="n"/>
      <c r="C87" s="19" t="n"/>
      <c r="D87" s="38" t="n"/>
      <c r="E87" s="19" t="n"/>
      <c r="F87" s="19" t="n"/>
      <c r="G87" s="37">
        <f>IF(OR($A87="",$B87="",$C87=""),"",IFERROR(SUMIFS('Cost Tracker'!$M$6:$M$105,'Cost Tracker'!$B$6:$B$105,$B87,'Cost Tracker'!$C$6:$C$105,$C87),0))</f>
        <v/>
      </c>
      <c r="H87" s="37">
        <f>IF(OR($A87="",$B87="",$C87=""),"",IFERROR(SUMIFS('Cost Tracker'!$N$6:$N$105,'Cost Tracker'!$B$6:$B$105,$B87,'Cost Tracker'!$C$6:$C$105,$C87),0))</f>
        <v/>
      </c>
      <c r="I87" s="37">
        <f>IF(OR($G87="",$H87=""),"",MAX(0,$G87-$H87))</f>
        <v/>
      </c>
      <c r="J87" s="37">
        <f>IF(OR($D87="",$G87=""),"",$D87-$G87)</f>
        <v/>
      </c>
      <c r="K87" s="26">
        <f>IF(OR($D87="",$D87=0,$G87=""),"",IFERROR($G87/$D87,""))</f>
        <v/>
      </c>
      <c r="L87" s="24">
        <f>IF(COUNTA($A87:$F87)=0,"",IF($A87="","Missing budget ID",IF(COUNTIF($A$6:$A$105,$A87)&gt;1,"Duplicate ID",IF(OR($B87="",$C87="",$D87="",$E87=""),"Review setup",IF(COUNTIFS($B$6:$B$105,$B87,$C$6:$C$105,$C87)&gt;1,"Duplicate budget line",IF($D87=0,"Review zero budget",IF($J87&lt;0,"Over budget",IF($K87&gt;=Assumptions!$I$4,"Near budget","Within budget"))))))))</f>
        <v/>
      </c>
    </row>
    <row r="88" ht="21" customHeight="1">
      <c r="A88" s="19" t="n"/>
      <c r="B88" s="19" t="n"/>
      <c r="C88" s="19" t="n"/>
      <c r="D88" s="38" t="n"/>
      <c r="E88" s="19" t="n"/>
      <c r="F88" s="19" t="n"/>
      <c r="G88" s="35">
        <f>IF(OR($A88="",$B88="",$C88=""),"",IFERROR(SUMIFS('Cost Tracker'!$M$6:$M$105,'Cost Tracker'!$B$6:$B$105,$B88,'Cost Tracker'!$C$6:$C$105,$C88),0))</f>
        <v/>
      </c>
      <c r="H88" s="35">
        <f>IF(OR($A88="",$B88="",$C88=""),"",IFERROR(SUMIFS('Cost Tracker'!$N$6:$N$105,'Cost Tracker'!$B$6:$B$105,$B88,'Cost Tracker'!$C$6:$C$105,$C88),0))</f>
        <v/>
      </c>
      <c r="I88" s="35">
        <f>IF(OR($G88="",$H88=""),"",MAX(0,$G88-$H88))</f>
        <v/>
      </c>
      <c r="J88" s="35">
        <f>IF(OR($D88="",$G88=""),"",$D88-$G88)</f>
        <v/>
      </c>
      <c r="K88" s="25">
        <f>IF(OR($D88="",$D88=0,$G88=""),"",IFERROR($G88/$D88,""))</f>
        <v/>
      </c>
      <c r="L88" s="23">
        <f>IF(COUNTA($A88:$F88)=0,"",IF($A88="","Missing budget ID",IF(COUNTIF($A$6:$A$105,$A88)&gt;1,"Duplicate ID",IF(OR($B88="",$C88="",$D88="",$E88=""),"Review setup",IF(COUNTIFS($B$6:$B$105,$B88,$C$6:$C$105,$C88)&gt;1,"Duplicate budget line",IF($D88=0,"Review zero budget",IF($J88&lt;0,"Over budget",IF($K88&gt;=Assumptions!$I$4,"Near budget","Within budget"))))))))</f>
        <v/>
      </c>
    </row>
    <row r="89" ht="21" customHeight="1">
      <c r="A89" s="19" t="n"/>
      <c r="B89" s="19" t="n"/>
      <c r="C89" s="19" t="n"/>
      <c r="D89" s="38" t="n"/>
      <c r="E89" s="19" t="n"/>
      <c r="F89" s="19" t="n"/>
      <c r="G89" s="37">
        <f>IF(OR($A89="",$B89="",$C89=""),"",IFERROR(SUMIFS('Cost Tracker'!$M$6:$M$105,'Cost Tracker'!$B$6:$B$105,$B89,'Cost Tracker'!$C$6:$C$105,$C89),0))</f>
        <v/>
      </c>
      <c r="H89" s="37">
        <f>IF(OR($A89="",$B89="",$C89=""),"",IFERROR(SUMIFS('Cost Tracker'!$N$6:$N$105,'Cost Tracker'!$B$6:$B$105,$B89,'Cost Tracker'!$C$6:$C$105,$C89),0))</f>
        <v/>
      </c>
      <c r="I89" s="37">
        <f>IF(OR($G89="",$H89=""),"",MAX(0,$G89-$H89))</f>
        <v/>
      </c>
      <c r="J89" s="37">
        <f>IF(OR($D89="",$G89=""),"",$D89-$G89)</f>
        <v/>
      </c>
      <c r="K89" s="26">
        <f>IF(OR($D89="",$D89=0,$G89=""),"",IFERROR($G89/$D89,""))</f>
        <v/>
      </c>
      <c r="L89" s="24">
        <f>IF(COUNTA($A89:$F89)=0,"",IF($A89="","Missing budget ID",IF(COUNTIF($A$6:$A$105,$A89)&gt;1,"Duplicate ID",IF(OR($B89="",$C89="",$D89="",$E89=""),"Review setup",IF(COUNTIFS($B$6:$B$105,$B89,$C$6:$C$105,$C89)&gt;1,"Duplicate budget line",IF($D89=0,"Review zero budget",IF($J89&lt;0,"Over budget",IF($K89&gt;=Assumptions!$I$4,"Near budget","Within budget"))))))))</f>
        <v/>
      </c>
    </row>
    <row r="90" ht="21" customHeight="1">
      <c r="A90" s="19" t="n"/>
      <c r="B90" s="19" t="n"/>
      <c r="C90" s="19" t="n"/>
      <c r="D90" s="38" t="n"/>
      <c r="E90" s="19" t="n"/>
      <c r="F90" s="19" t="n"/>
      <c r="G90" s="35">
        <f>IF(OR($A90="",$B90="",$C90=""),"",IFERROR(SUMIFS('Cost Tracker'!$M$6:$M$105,'Cost Tracker'!$B$6:$B$105,$B90,'Cost Tracker'!$C$6:$C$105,$C90),0))</f>
        <v/>
      </c>
      <c r="H90" s="35">
        <f>IF(OR($A90="",$B90="",$C90=""),"",IFERROR(SUMIFS('Cost Tracker'!$N$6:$N$105,'Cost Tracker'!$B$6:$B$105,$B90,'Cost Tracker'!$C$6:$C$105,$C90),0))</f>
        <v/>
      </c>
      <c r="I90" s="35">
        <f>IF(OR($G90="",$H90=""),"",MAX(0,$G90-$H90))</f>
        <v/>
      </c>
      <c r="J90" s="35">
        <f>IF(OR($D90="",$G90=""),"",$D90-$G90)</f>
        <v/>
      </c>
      <c r="K90" s="25">
        <f>IF(OR($D90="",$D90=0,$G90=""),"",IFERROR($G90/$D90,""))</f>
        <v/>
      </c>
      <c r="L90" s="23">
        <f>IF(COUNTA($A90:$F90)=0,"",IF($A90="","Missing budget ID",IF(COUNTIF($A$6:$A$105,$A90)&gt;1,"Duplicate ID",IF(OR($B90="",$C90="",$D90="",$E90=""),"Review setup",IF(COUNTIFS($B$6:$B$105,$B90,$C$6:$C$105,$C90)&gt;1,"Duplicate budget line",IF($D90=0,"Review zero budget",IF($J90&lt;0,"Over budget",IF($K90&gt;=Assumptions!$I$4,"Near budget","Within budget"))))))))</f>
        <v/>
      </c>
    </row>
    <row r="91" ht="21" customHeight="1">
      <c r="A91" s="19" t="n"/>
      <c r="B91" s="19" t="n"/>
      <c r="C91" s="19" t="n"/>
      <c r="D91" s="38" t="n"/>
      <c r="E91" s="19" t="n"/>
      <c r="F91" s="19" t="n"/>
      <c r="G91" s="37">
        <f>IF(OR($A91="",$B91="",$C91=""),"",IFERROR(SUMIFS('Cost Tracker'!$M$6:$M$105,'Cost Tracker'!$B$6:$B$105,$B91,'Cost Tracker'!$C$6:$C$105,$C91),0))</f>
        <v/>
      </c>
      <c r="H91" s="37">
        <f>IF(OR($A91="",$B91="",$C91=""),"",IFERROR(SUMIFS('Cost Tracker'!$N$6:$N$105,'Cost Tracker'!$B$6:$B$105,$B91,'Cost Tracker'!$C$6:$C$105,$C91),0))</f>
        <v/>
      </c>
      <c r="I91" s="37">
        <f>IF(OR($G91="",$H91=""),"",MAX(0,$G91-$H91))</f>
        <v/>
      </c>
      <c r="J91" s="37">
        <f>IF(OR($D91="",$G91=""),"",$D91-$G91)</f>
        <v/>
      </c>
      <c r="K91" s="26">
        <f>IF(OR($D91="",$D91=0,$G91=""),"",IFERROR($G91/$D91,""))</f>
        <v/>
      </c>
      <c r="L91" s="24">
        <f>IF(COUNTA($A91:$F91)=0,"",IF($A91="","Missing budget ID",IF(COUNTIF($A$6:$A$105,$A91)&gt;1,"Duplicate ID",IF(OR($B91="",$C91="",$D91="",$E91=""),"Review setup",IF(COUNTIFS($B$6:$B$105,$B91,$C$6:$C$105,$C91)&gt;1,"Duplicate budget line",IF($D91=0,"Review zero budget",IF($J91&lt;0,"Over budget",IF($K91&gt;=Assumptions!$I$4,"Near budget","Within budget"))))))))</f>
        <v/>
      </c>
    </row>
    <row r="92" ht="21" customHeight="1">
      <c r="A92" s="19" t="n"/>
      <c r="B92" s="19" t="n"/>
      <c r="C92" s="19" t="n"/>
      <c r="D92" s="38" t="n"/>
      <c r="E92" s="19" t="n"/>
      <c r="F92" s="19" t="n"/>
      <c r="G92" s="35">
        <f>IF(OR($A92="",$B92="",$C92=""),"",IFERROR(SUMIFS('Cost Tracker'!$M$6:$M$105,'Cost Tracker'!$B$6:$B$105,$B92,'Cost Tracker'!$C$6:$C$105,$C92),0))</f>
        <v/>
      </c>
      <c r="H92" s="35">
        <f>IF(OR($A92="",$B92="",$C92=""),"",IFERROR(SUMIFS('Cost Tracker'!$N$6:$N$105,'Cost Tracker'!$B$6:$B$105,$B92,'Cost Tracker'!$C$6:$C$105,$C92),0))</f>
        <v/>
      </c>
      <c r="I92" s="35">
        <f>IF(OR($G92="",$H92=""),"",MAX(0,$G92-$H92))</f>
        <v/>
      </c>
      <c r="J92" s="35">
        <f>IF(OR($D92="",$G92=""),"",$D92-$G92)</f>
        <v/>
      </c>
      <c r="K92" s="25">
        <f>IF(OR($D92="",$D92=0,$G92=""),"",IFERROR($G92/$D92,""))</f>
        <v/>
      </c>
      <c r="L92" s="23">
        <f>IF(COUNTA($A92:$F92)=0,"",IF($A92="","Missing budget ID",IF(COUNTIF($A$6:$A$105,$A92)&gt;1,"Duplicate ID",IF(OR($B92="",$C92="",$D92="",$E92=""),"Review setup",IF(COUNTIFS($B$6:$B$105,$B92,$C$6:$C$105,$C92)&gt;1,"Duplicate budget line",IF($D92=0,"Review zero budget",IF($J92&lt;0,"Over budget",IF($K92&gt;=Assumptions!$I$4,"Near budget","Within budget"))))))))</f>
        <v/>
      </c>
    </row>
    <row r="93" ht="21" customHeight="1">
      <c r="A93" s="19" t="n"/>
      <c r="B93" s="19" t="n"/>
      <c r="C93" s="19" t="n"/>
      <c r="D93" s="38" t="n"/>
      <c r="E93" s="19" t="n"/>
      <c r="F93" s="19" t="n"/>
      <c r="G93" s="37">
        <f>IF(OR($A93="",$B93="",$C93=""),"",IFERROR(SUMIFS('Cost Tracker'!$M$6:$M$105,'Cost Tracker'!$B$6:$B$105,$B93,'Cost Tracker'!$C$6:$C$105,$C93),0))</f>
        <v/>
      </c>
      <c r="H93" s="37">
        <f>IF(OR($A93="",$B93="",$C93=""),"",IFERROR(SUMIFS('Cost Tracker'!$N$6:$N$105,'Cost Tracker'!$B$6:$B$105,$B93,'Cost Tracker'!$C$6:$C$105,$C93),0))</f>
        <v/>
      </c>
      <c r="I93" s="37">
        <f>IF(OR($G93="",$H93=""),"",MAX(0,$G93-$H93))</f>
        <v/>
      </c>
      <c r="J93" s="37">
        <f>IF(OR($D93="",$G93=""),"",$D93-$G93)</f>
        <v/>
      </c>
      <c r="K93" s="26">
        <f>IF(OR($D93="",$D93=0,$G93=""),"",IFERROR($G93/$D93,""))</f>
        <v/>
      </c>
      <c r="L93" s="24">
        <f>IF(COUNTA($A93:$F93)=0,"",IF($A93="","Missing budget ID",IF(COUNTIF($A$6:$A$105,$A93)&gt;1,"Duplicate ID",IF(OR($B93="",$C93="",$D93="",$E93=""),"Review setup",IF(COUNTIFS($B$6:$B$105,$B93,$C$6:$C$105,$C93)&gt;1,"Duplicate budget line",IF($D93=0,"Review zero budget",IF($J93&lt;0,"Over budget",IF($K93&gt;=Assumptions!$I$4,"Near budget","Within budget"))))))))</f>
        <v/>
      </c>
    </row>
    <row r="94" ht="21" customHeight="1">
      <c r="A94" s="19" t="n"/>
      <c r="B94" s="19" t="n"/>
      <c r="C94" s="19" t="n"/>
      <c r="D94" s="38" t="n"/>
      <c r="E94" s="19" t="n"/>
      <c r="F94" s="19" t="n"/>
      <c r="G94" s="35">
        <f>IF(OR($A94="",$B94="",$C94=""),"",IFERROR(SUMIFS('Cost Tracker'!$M$6:$M$105,'Cost Tracker'!$B$6:$B$105,$B94,'Cost Tracker'!$C$6:$C$105,$C94),0))</f>
        <v/>
      </c>
      <c r="H94" s="35">
        <f>IF(OR($A94="",$B94="",$C94=""),"",IFERROR(SUMIFS('Cost Tracker'!$N$6:$N$105,'Cost Tracker'!$B$6:$B$105,$B94,'Cost Tracker'!$C$6:$C$105,$C94),0))</f>
        <v/>
      </c>
      <c r="I94" s="35">
        <f>IF(OR($G94="",$H94=""),"",MAX(0,$G94-$H94))</f>
        <v/>
      </c>
      <c r="J94" s="35">
        <f>IF(OR($D94="",$G94=""),"",$D94-$G94)</f>
        <v/>
      </c>
      <c r="K94" s="25">
        <f>IF(OR($D94="",$D94=0,$G94=""),"",IFERROR($G94/$D94,""))</f>
        <v/>
      </c>
      <c r="L94" s="23">
        <f>IF(COUNTA($A94:$F94)=0,"",IF($A94="","Missing budget ID",IF(COUNTIF($A$6:$A$105,$A94)&gt;1,"Duplicate ID",IF(OR($B94="",$C94="",$D94="",$E94=""),"Review setup",IF(COUNTIFS($B$6:$B$105,$B94,$C$6:$C$105,$C94)&gt;1,"Duplicate budget line",IF($D94=0,"Review zero budget",IF($J94&lt;0,"Over budget",IF($K94&gt;=Assumptions!$I$4,"Near budget","Within budget"))))))))</f>
        <v/>
      </c>
    </row>
    <row r="95" ht="21" customHeight="1">
      <c r="A95" s="19" t="n"/>
      <c r="B95" s="19" t="n"/>
      <c r="C95" s="19" t="n"/>
      <c r="D95" s="38" t="n"/>
      <c r="E95" s="19" t="n"/>
      <c r="F95" s="19" t="n"/>
      <c r="G95" s="37">
        <f>IF(OR($A95="",$B95="",$C95=""),"",IFERROR(SUMIFS('Cost Tracker'!$M$6:$M$105,'Cost Tracker'!$B$6:$B$105,$B95,'Cost Tracker'!$C$6:$C$105,$C95),0))</f>
        <v/>
      </c>
      <c r="H95" s="37">
        <f>IF(OR($A95="",$B95="",$C95=""),"",IFERROR(SUMIFS('Cost Tracker'!$N$6:$N$105,'Cost Tracker'!$B$6:$B$105,$B95,'Cost Tracker'!$C$6:$C$105,$C95),0))</f>
        <v/>
      </c>
      <c r="I95" s="37">
        <f>IF(OR($G95="",$H95=""),"",MAX(0,$G95-$H95))</f>
        <v/>
      </c>
      <c r="J95" s="37">
        <f>IF(OR($D95="",$G95=""),"",$D95-$G95)</f>
        <v/>
      </c>
      <c r="K95" s="26">
        <f>IF(OR($D95="",$D95=0,$G95=""),"",IFERROR($G95/$D95,""))</f>
        <v/>
      </c>
      <c r="L95" s="24">
        <f>IF(COUNTA($A95:$F95)=0,"",IF($A95="","Missing budget ID",IF(COUNTIF($A$6:$A$105,$A95)&gt;1,"Duplicate ID",IF(OR($B95="",$C95="",$D95="",$E95=""),"Review setup",IF(COUNTIFS($B$6:$B$105,$B95,$C$6:$C$105,$C95)&gt;1,"Duplicate budget line",IF($D95=0,"Review zero budget",IF($J95&lt;0,"Over budget",IF($K95&gt;=Assumptions!$I$4,"Near budget","Within budget"))))))))</f>
        <v/>
      </c>
    </row>
    <row r="96" ht="21" customHeight="1">
      <c r="A96" s="19" t="n"/>
      <c r="B96" s="19" t="n"/>
      <c r="C96" s="19" t="n"/>
      <c r="D96" s="38" t="n"/>
      <c r="E96" s="19" t="n"/>
      <c r="F96" s="19" t="n"/>
      <c r="G96" s="35">
        <f>IF(OR($A96="",$B96="",$C96=""),"",IFERROR(SUMIFS('Cost Tracker'!$M$6:$M$105,'Cost Tracker'!$B$6:$B$105,$B96,'Cost Tracker'!$C$6:$C$105,$C96),0))</f>
        <v/>
      </c>
      <c r="H96" s="35">
        <f>IF(OR($A96="",$B96="",$C96=""),"",IFERROR(SUMIFS('Cost Tracker'!$N$6:$N$105,'Cost Tracker'!$B$6:$B$105,$B96,'Cost Tracker'!$C$6:$C$105,$C96),0))</f>
        <v/>
      </c>
      <c r="I96" s="35">
        <f>IF(OR($G96="",$H96=""),"",MAX(0,$G96-$H96))</f>
        <v/>
      </c>
      <c r="J96" s="35">
        <f>IF(OR($D96="",$G96=""),"",$D96-$G96)</f>
        <v/>
      </c>
      <c r="K96" s="25">
        <f>IF(OR($D96="",$D96=0,$G96=""),"",IFERROR($G96/$D96,""))</f>
        <v/>
      </c>
      <c r="L96" s="23">
        <f>IF(COUNTA($A96:$F96)=0,"",IF($A96="","Missing budget ID",IF(COUNTIF($A$6:$A$105,$A96)&gt;1,"Duplicate ID",IF(OR($B96="",$C96="",$D96="",$E96=""),"Review setup",IF(COUNTIFS($B$6:$B$105,$B96,$C$6:$C$105,$C96)&gt;1,"Duplicate budget line",IF($D96=0,"Review zero budget",IF($J96&lt;0,"Over budget",IF($K96&gt;=Assumptions!$I$4,"Near budget","Within budget"))))))))</f>
        <v/>
      </c>
    </row>
    <row r="97" ht="21" customHeight="1">
      <c r="A97" s="19" t="n"/>
      <c r="B97" s="19" t="n"/>
      <c r="C97" s="19" t="n"/>
      <c r="D97" s="38" t="n"/>
      <c r="E97" s="19" t="n"/>
      <c r="F97" s="19" t="n"/>
      <c r="G97" s="37">
        <f>IF(OR($A97="",$B97="",$C97=""),"",IFERROR(SUMIFS('Cost Tracker'!$M$6:$M$105,'Cost Tracker'!$B$6:$B$105,$B97,'Cost Tracker'!$C$6:$C$105,$C97),0))</f>
        <v/>
      </c>
      <c r="H97" s="37">
        <f>IF(OR($A97="",$B97="",$C97=""),"",IFERROR(SUMIFS('Cost Tracker'!$N$6:$N$105,'Cost Tracker'!$B$6:$B$105,$B97,'Cost Tracker'!$C$6:$C$105,$C97),0))</f>
        <v/>
      </c>
      <c r="I97" s="37">
        <f>IF(OR($G97="",$H97=""),"",MAX(0,$G97-$H97))</f>
        <v/>
      </c>
      <c r="J97" s="37">
        <f>IF(OR($D97="",$G97=""),"",$D97-$G97)</f>
        <v/>
      </c>
      <c r="K97" s="26">
        <f>IF(OR($D97="",$D97=0,$G97=""),"",IFERROR($G97/$D97,""))</f>
        <v/>
      </c>
      <c r="L97" s="24">
        <f>IF(COUNTA($A97:$F97)=0,"",IF($A97="","Missing budget ID",IF(COUNTIF($A$6:$A$105,$A97)&gt;1,"Duplicate ID",IF(OR($B97="",$C97="",$D97="",$E97=""),"Review setup",IF(COUNTIFS($B$6:$B$105,$B97,$C$6:$C$105,$C97)&gt;1,"Duplicate budget line",IF($D97=0,"Review zero budget",IF($J97&lt;0,"Over budget",IF($K97&gt;=Assumptions!$I$4,"Near budget","Within budget"))))))))</f>
        <v/>
      </c>
    </row>
    <row r="98" ht="21" customHeight="1">
      <c r="A98" s="19" t="n"/>
      <c r="B98" s="19" t="n"/>
      <c r="C98" s="19" t="n"/>
      <c r="D98" s="38" t="n"/>
      <c r="E98" s="19" t="n"/>
      <c r="F98" s="19" t="n"/>
      <c r="G98" s="35">
        <f>IF(OR($A98="",$B98="",$C98=""),"",IFERROR(SUMIFS('Cost Tracker'!$M$6:$M$105,'Cost Tracker'!$B$6:$B$105,$B98,'Cost Tracker'!$C$6:$C$105,$C98),0))</f>
        <v/>
      </c>
      <c r="H98" s="35">
        <f>IF(OR($A98="",$B98="",$C98=""),"",IFERROR(SUMIFS('Cost Tracker'!$N$6:$N$105,'Cost Tracker'!$B$6:$B$105,$B98,'Cost Tracker'!$C$6:$C$105,$C98),0))</f>
        <v/>
      </c>
      <c r="I98" s="35">
        <f>IF(OR($G98="",$H98=""),"",MAX(0,$G98-$H98))</f>
        <v/>
      </c>
      <c r="J98" s="35">
        <f>IF(OR($D98="",$G98=""),"",$D98-$G98)</f>
        <v/>
      </c>
      <c r="K98" s="25">
        <f>IF(OR($D98="",$D98=0,$G98=""),"",IFERROR($G98/$D98,""))</f>
        <v/>
      </c>
      <c r="L98" s="23">
        <f>IF(COUNTA($A98:$F98)=0,"",IF($A98="","Missing budget ID",IF(COUNTIF($A$6:$A$105,$A98)&gt;1,"Duplicate ID",IF(OR($B98="",$C98="",$D98="",$E98=""),"Review setup",IF(COUNTIFS($B$6:$B$105,$B98,$C$6:$C$105,$C98)&gt;1,"Duplicate budget line",IF($D98=0,"Review zero budget",IF($J98&lt;0,"Over budget",IF($K98&gt;=Assumptions!$I$4,"Near budget","Within budget"))))))))</f>
        <v/>
      </c>
    </row>
    <row r="99" ht="21" customHeight="1">
      <c r="A99" s="19" t="n"/>
      <c r="B99" s="19" t="n"/>
      <c r="C99" s="19" t="n"/>
      <c r="D99" s="38" t="n"/>
      <c r="E99" s="19" t="n"/>
      <c r="F99" s="19" t="n"/>
      <c r="G99" s="37">
        <f>IF(OR($A99="",$B99="",$C99=""),"",IFERROR(SUMIFS('Cost Tracker'!$M$6:$M$105,'Cost Tracker'!$B$6:$B$105,$B99,'Cost Tracker'!$C$6:$C$105,$C99),0))</f>
        <v/>
      </c>
      <c r="H99" s="37">
        <f>IF(OR($A99="",$B99="",$C99=""),"",IFERROR(SUMIFS('Cost Tracker'!$N$6:$N$105,'Cost Tracker'!$B$6:$B$105,$B99,'Cost Tracker'!$C$6:$C$105,$C99),0))</f>
        <v/>
      </c>
      <c r="I99" s="37">
        <f>IF(OR($G99="",$H99=""),"",MAX(0,$G99-$H99))</f>
        <v/>
      </c>
      <c r="J99" s="37">
        <f>IF(OR($D99="",$G99=""),"",$D99-$G99)</f>
        <v/>
      </c>
      <c r="K99" s="26">
        <f>IF(OR($D99="",$D99=0,$G99=""),"",IFERROR($G99/$D99,""))</f>
        <v/>
      </c>
      <c r="L99" s="24">
        <f>IF(COUNTA($A99:$F99)=0,"",IF($A99="","Missing budget ID",IF(COUNTIF($A$6:$A$105,$A99)&gt;1,"Duplicate ID",IF(OR($B99="",$C99="",$D99="",$E99=""),"Review setup",IF(COUNTIFS($B$6:$B$105,$B99,$C$6:$C$105,$C99)&gt;1,"Duplicate budget line",IF($D99=0,"Review zero budget",IF($J99&lt;0,"Over budget",IF($K99&gt;=Assumptions!$I$4,"Near budget","Within budget"))))))))</f>
        <v/>
      </c>
    </row>
    <row r="100" ht="21" customHeight="1">
      <c r="A100" s="19" t="n"/>
      <c r="B100" s="19" t="n"/>
      <c r="C100" s="19" t="n"/>
      <c r="D100" s="38" t="n"/>
      <c r="E100" s="19" t="n"/>
      <c r="F100" s="19" t="n"/>
      <c r="G100" s="35">
        <f>IF(OR($A100="",$B100="",$C100=""),"",IFERROR(SUMIFS('Cost Tracker'!$M$6:$M$105,'Cost Tracker'!$B$6:$B$105,$B100,'Cost Tracker'!$C$6:$C$105,$C100),0))</f>
        <v/>
      </c>
      <c r="H100" s="35">
        <f>IF(OR($A100="",$B100="",$C100=""),"",IFERROR(SUMIFS('Cost Tracker'!$N$6:$N$105,'Cost Tracker'!$B$6:$B$105,$B100,'Cost Tracker'!$C$6:$C$105,$C100),0))</f>
        <v/>
      </c>
      <c r="I100" s="35">
        <f>IF(OR($G100="",$H100=""),"",MAX(0,$G100-$H100))</f>
        <v/>
      </c>
      <c r="J100" s="35">
        <f>IF(OR($D100="",$G100=""),"",$D100-$G100)</f>
        <v/>
      </c>
      <c r="K100" s="25">
        <f>IF(OR($D100="",$D100=0,$G100=""),"",IFERROR($G100/$D100,""))</f>
        <v/>
      </c>
      <c r="L100" s="23">
        <f>IF(COUNTA($A100:$F100)=0,"",IF($A100="","Missing budget ID",IF(COUNTIF($A$6:$A$105,$A100)&gt;1,"Duplicate ID",IF(OR($B100="",$C100="",$D100="",$E100=""),"Review setup",IF(COUNTIFS($B$6:$B$105,$B100,$C$6:$C$105,$C100)&gt;1,"Duplicate budget line",IF($D100=0,"Review zero budget",IF($J100&lt;0,"Over budget",IF($K100&gt;=Assumptions!$I$4,"Near budget","Within budget"))))))))</f>
        <v/>
      </c>
    </row>
    <row r="101" ht="21" customHeight="1">
      <c r="A101" s="19" t="n"/>
      <c r="B101" s="19" t="n"/>
      <c r="C101" s="19" t="n"/>
      <c r="D101" s="38" t="n"/>
      <c r="E101" s="19" t="n"/>
      <c r="F101" s="19" t="n"/>
      <c r="G101" s="37">
        <f>IF(OR($A101="",$B101="",$C101=""),"",IFERROR(SUMIFS('Cost Tracker'!$M$6:$M$105,'Cost Tracker'!$B$6:$B$105,$B101,'Cost Tracker'!$C$6:$C$105,$C101),0))</f>
        <v/>
      </c>
      <c r="H101" s="37">
        <f>IF(OR($A101="",$B101="",$C101=""),"",IFERROR(SUMIFS('Cost Tracker'!$N$6:$N$105,'Cost Tracker'!$B$6:$B$105,$B101,'Cost Tracker'!$C$6:$C$105,$C101),0))</f>
        <v/>
      </c>
      <c r="I101" s="37">
        <f>IF(OR($G101="",$H101=""),"",MAX(0,$G101-$H101))</f>
        <v/>
      </c>
      <c r="J101" s="37">
        <f>IF(OR($D101="",$G101=""),"",$D101-$G101)</f>
        <v/>
      </c>
      <c r="K101" s="26">
        <f>IF(OR($D101="",$D101=0,$G101=""),"",IFERROR($G101/$D101,""))</f>
        <v/>
      </c>
      <c r="L101" s="24">
        <f>IF(COUNTA($A101:$F101)=0,"",IF($A101="","Missing budget ID",IF(COUNTIF($A$6:$A$105,$A101)&gt;1,"Duplicate ID",IF(OR($B101="",$C101="",$D101="",$E101=""),"Review setup",IF(COUNTIFS($B$6:$B$105,$B101,$C$6:$C$105,$C101)&gt;1,"Duplicate budget line",IF($D101=0,"Review zero budget",IF($J101&lt;0,"Over budget",IF($K101&gt;=Assumptions!$I$4,"Near budget","Within budget"))))))))</f>
        <v/>
      </c>
    </row>
    <row r="102" ht="21" customHeight="1">
      <c r="A102" s="19" t="n"/>
      <c r="B102" s="19" t="n"/>
      <c r="C102" s="19" t="n"/>
      <c r="D102" s="38" t="n"/>
      <c r="E102" s="19" t="n"/>
      <c r="F102" s="19" t="n"/>
      <c r="G102" s="35">
        <f>IF(OR($A102="",$B102="",$C102=""),"",IFERROR(SUMIFS('Cost Tracker'!$M$6:$M$105,'Cost Tracker'!$B$6:$B$105,$B102,'Cost Tracker'!$C$6:$C$105,$C102),0))</f>
        <v/>
      </c>
      <c r="H102" s="35">
        <f>IF(OR($A102="",$B102="",$C102=""),"",IFERROR(SUMIFS('Cost Tracker'!$N$6:$N$105,'Cost Tracker'!$B$6:$B$105,$B102,'Cost Tracker'!$C$6:$C$105,$C102),0))</f>
        <v/>
      </c>
      <c r="I102" s="35">
        <f>IF(OR($G102="",$H102=""),"",MAX(0,$G102-$H102))</f>
        <v/>
      </c>
      <c r="J102" s="35">
        <f>IF(OR($D102="",$G102=""),"",$D102-$G102)</f>
        <v/>
      </c>
      <c r="K102" s="25">
        <f>IF(OR($D102="",$D102=0,$G102=""),"",IFERROR($G102/$D102,""))</f>
        <v/>
      </c>
      <c r="L102" s="23">
        <f>IF(COUNTA($A102:$F102)=0,"",IF($A102="","Missing budget ID",IF(COUNTIF($A$6:$A$105,$A102)&gt;1,"Duplicate ID",IF(OR($B102="",$C102="",$D102="",$E102=""),"Review setup",IF(COUNTIFS($B$6:$B$105,$B102,$C$6:$C$105,$C102)&gt;1,"Duplicate budget line",IF($D102=0,"Review zero budget",IF($J102&lt;0,"Over budget",IF($K102&gt;=Assumptions!$I$4,"Near budget","Within budget"))))))))</f>
        <v/>
      </c>
    </row>
    <row r="103" ht="21" customHeight="1">
      <c r="A103" s="19" t="n"/>
      <c r="B103" s="19" t="n"/>
      <c r="C103" s="19" t="n"/>
      <c r="D103" s="38" t="n"/>
      <c r="E103" s="19" t="n"/>
      <c r="F103" s="19" t="n"/>
      <c r="G103" s="37">
        <f>IF(OR($A103="",$B103="",$C103=""),"",IFERROR(SUMIFS('Cost Tracker'!$M$6:$M$105,'Cost Tracker'!$B$6:$B$105,$B103,'Cost Tracker'!$C$6:$C$105,$C103),0))</f>
        <v/>
      </c>
      <c r="H103" s="37">
        <f>IF(OR($A103="",$B103="",$C103=""),"",IFERROR(SUMIFS('Cost Tracker'!$N$6:$N$105,'Cost Tracker'!$B$6:$B$105,$B103,'Cost Tracker'!$C$6:$C$105,$C103),0))</f>
        <v/>
      </c>
      <c r="I103" s="37">
        <f>IF(OR($G103="",$H103=""),"",MAX(0,$G103-$H103))</f>
        <v/>
      </c>
      <c r="J103" s="37">
        <f>IF(OR($D103="",$G103=""),"",$D103-$G103)</f>
        <v/>
      </c>
      <c r="K103" s="26">
        <f>IF(OR($D103="",$D103=0,$G103=""),"",IFERROR($G103/$D103,""))</f>
        <v/>
      </c>
      <c r="L103" s="24">
        <f>IF(COUNTA($A103:$F103)=0,"",IF($A103="","Missing budget ID",IF(COUNTIF($A$6:$A$105,$A103)&gt;1,"Duplicate ID",IF(OR($B103="",$C103="",$D103="",$E103=""),"Review setup",IF(COUNTIFS($B$6:$B$105,$B103,$C$6:$C$105,$C103)&gt;1,"Duplicate budget line",IF($D103=0,"Review zero budget",IF($J103&lt;0,"Over budget",IF($K103&gt;=Assumptions!$I$4,"Near budget","Within budget"))))))))</f>
        <v/>
      </c>
    </row>
    <row r="104" ht="21" customHeight="1">
      <c r="A104" s="19" t="n"/>
      <c r="B104" s="19" t="n"/>
      <c r="C104" s="19" t="n"/>
      <c r="D104" s="38" t="n"/>
      <c r="E104" s="19" t="n"/>
      <c r="F104" s="19" t="n"/>
      <c r="G104" s="35">
        <f>IF(OR($A104="",$B104="",$C104=""),"",IFERROR(SUMIFS('Cost Tracker'!$M$6:$M$105,'Cost Tracker'!$B$6:$B$105,$B104,'Cost Tracker'!$C$6:$C$105,$C104),0))</f>
        <v/>
      </c>
      <c r="H104" s="35">
        <f>IF(OR($A104="",$B104="",$C104=""),"",IFERROR(SUMIFS('Cost Tracker'!$N$6:$N$105,'Cost Tracker'!$B$6:$B$105,$B104,'Cost Tracker'!$C$6:$C$105,$C104),0))</f>
        <v/>
      </c>
      <c r="I104" s="35">
        <f>IF(OR($G104="",$H104=""),"",MAX(0,$G104-$H104))</f>
        <v/>
      </c>
      <c r="J104" s="35">
        <f>IF(OR($D104="",$G104=""),"",$D104-$G104)</f>
        <v/>
      </c>
      <c r="K104" s="25">
        <f>IF(OR($D104="",$D104=0,$G104=""),"",IFERROR($G104/$D104,""))</f>
        <v/>
      </c>
      <c r="L104" s="23">
        <f>IF(COUNTA($A104:$F104)=0,"",IF($A104="","Missing budget ID",IF(COUNTIF($A$6:$A$105,$A104)&gt;1,"Duplicate ID",IF(OR($B104="",$C104="",$D104="",$E104=""),"Review setup",IF(COUNTIFS($B$6:$B$105,$B104,$C$6:$C$105,$C104)&gt;1,"Duplicate budget line",IF($D104=0,"Review zero budget",IF($J104&lt;0,"Over budget",IF($K104&gt;=Assumptions!$I$4,"Near budget","Within budget"))))))))</f>
        <v/>
      </c>
    </row>
    <row r="105" ht="21" customHeight="1">
      <c r="A105" s="19" t="n"/>
      <c r="B105" s="19" t="n"/>
      <c r="C105" s="19" t="n"/>
      <c r="D105" s="38" t="n"/>
      <c r="E105" s="19" t="n"/>
      <c r="F105" s="19" t="n"/>
      <c r="G105" s="37">
        <f>IF(OR($A105="",$B105="",$C105=""),"",IFERROR(SUMIFS('Cost Tracker'!$M$6:$M$105,'Cost Tracker'!$B$6:$B$105,$B105,'Cost Tracker'!$C$6:$C$105,$C105),0))</f>
        <v/>
      </c>
      <c r="H105" s="37">
        <f>IF(OR($A105="",$B105="",$C105=""),"",IFERROR(SUMIFS('Cost Tracker'!$N$6:$N$105,'Cost Tracker'!$B$6:$B$105,$B105,'Cost Tracker'!$C$6:$C$105,$C105),0))</f>
        <v/>
      </c>
      <c r="I105" s="37">
        <f>IF(OR($G105="",$H105=""),"",MAX(0,$G105-$H105))</f>
        <v/>
      </c>
      <c r="J105" s="37">
        <f>IF(OR($D105="",$G105=""),"",$D105-$G105)</f>
        <v/>
      </c>
      <c r="K105" s="26">
        <f>IF(OR($D105="",$D105=0,$G105=""),"",IFERROR($G105/$D105,""))</f>
        <v/>
      </c>
      <c r="L105" s="24">
        <f>IF(COUNTA($A105:$F105)=0,"",IF($A105="","Missing budget ID",IF(COUNTIF($A$6:$A$105,$A105)&gt;1,"Duplicate ID",IF(OR($B105="",$C105="",$D105="",$E105=""),"Review setup",IF(COUNTIFS($B$6:$B$105,$B105,$C$6:$C$105,$C105)&gt;1,"Duplicate budget line",IF($D105=0,"Review zero budget",IF($J105&lt;0,"Over budget",IF($K105&gt;=Assumptions!$I$4,"Near budget","Within budget"))))))))</f>
        <v/>
      </c>
    </row>
  </sheetData>
  <autoFilter ref="A5:L105"/>
  <mergeCells count="1">
    <mergeCell ref="A1:L1"/>
  </mergeCells>
  <conditionalFormatting sqref="L6:L105">
    <cfRule type="expression" priority="1" dxfId="2">
      <formula>$L6="Within budget"</formula>
    </cfRule>
    <cfRule type="expression" priority="2" dxfId="1">
      <formula>$L6="Near budget"</formula>
    </cfRule>
    <cfRule type="expression" priority="3" dxfId="0">
      <formula>AND($L6&lt;&gt;"",$L6&lt;&gt;"Within budget",$L6&lt;&gt;"Near budget")</formula>
    </cfRule>
  </conditionalFormatting>
  <conditionalFormatting sqref="J6:J105">
    <cfRule type="expression" priority="4" dxfId="0">
      <formula>$J6&lt;0</formula>
    </cfRule>
  </conditionalFormatting>
  <dataValidations count="4">
    <dataValidation sqref="B6:B105" showDropDown="0" showInputMessage="1" showErrorMessage="1" allowBlank="0" errorTitle="Review entry" error="Choose a value from the editable Assumptions list." promptTitle="Available options" prompt="Choose a fictional facility." type="list">
      <formula1>INDIRECT("'Assumptions'!$A$4:$A$6")</formula1>
    </dataValidation>
    <dataValidation sqref="C6:C105" showDropDown="0" showInputMessage="1" showErrorMessage="1" allowBlank="0" errorTitle="Review entry" error="Choose a value from the editable Assumptions list." promptTitle="Available options" prompt="Choose a construction budget line." type="list">
      <formula1>INDIRECT("'Assumptions'!$B$4:$B$11")</formula1>
    </dataValidation>
    <dataValidation sqref="E6:E105" showDropDown="0" showInputMessage="1" showErrorMessage="1" allowBlank="0" errorTitle="Review entry" error="Choose a value from the editable Assumptions list." promptTitle="Available options" prompt="Choose a fictional employee owner." type="list">
      <formula1>INDIRECT("'Assumptions'!$F$4:$F$7")</formula1>
    </dataValidation>
    <dataValidation sqref="D6:D105" showDropDown="0" showInputMessage="1" showErrorMessage="1" allowBlank="0" errorTitle="Review amount" error="Enter a nonnegative amount within the editable Assumptions limit." promptTitle="US dollar amount" prompt="Enter a nonnegative amount using decimal points." type="decimal" operator="between">
      <formula1>0</formula1>
      <formula2>INDIRECT("'Assumptions'!$I$7")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0A91D"/>
    <outlinePr summaryBelow="1" summaryRight="1"/>
    <pageSetUpPr/>
  </sheetPr>
  <dimension ref="A1:J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36" customWidth="1" min="3" max="3"/>
    <col width="22" customWidth="1" min="4" max="4"/>
    <col width="16" customWidth="1" min="5" max="5"/>
    <col width="34" customWidth="1" min="6" max="6"/>
    <col width="3" customWidth="1" min="7" max="7"/>
    <col width="27" customWidth="1" min="8" max="8"/>
    <col width="18" customWidth="1" min="9" max="9"/>
    <col width="55" customWidth="1" min="10" max="10"/>
  </cols>
  <sheetData>
    <row r="1" ht="28" customHeight="1">
      <c r="A1" s="1" t="inlineStr">
        <is>
          <t>Construction Cost Tracker Assumptions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3" t="n"/>
    </row>
    <row r="2" ht="21" customHeight="1">
      <c r="A2" s="16" t="inlineStr">
        <is>
          <t>Edit the yellow option lists and control values before using the working sheets.</t>
        </is>
      </c>
    </row>
    <row r="3" ht="21" customHeight="1">
      <c r="A3" s="18" t="inlineStr">
        <is>
          <t>Facility Options</t>
        </is>
      </c>
      <c r="B3" s="18" t="inlineStr">
        <is>
          <t>Budget Line Options</t>
        </is>
      </c>
      <c r="C3" s="18" t="inlineStr">
        <is>
          <t>Contractor Options</t>
        </is>
      </c>
      <c r="D3" s="18" t="inlineStr">
        <is>
          <t>Cost Type Options</t>
        </is>
      </c>
      <c r="E3" s="18" t="inlineStr">
        <is>
          <t>Status Options</t>
        </is>
      </c>
      <c r="F3" s="18" t="inlineStr">
        <is>
          <t>Owner Options</t>
        </is>
      </c>
      <c r="H3" s="18" t="inlineStr">
        <is>
          <t>Control</t>
        </is>
      </c>
      <c r="I3" s="18" t="inlineStr">
        <is>
          <t>Editable Value</t>
        </is>
      </c>
      <c r="J3" s="18" t="inlineStr">
        <is>
          <t>Purpose</t>
        </is>
      </c>
    </row>
    <row r="4">
      <c r="A4" s="19" t="inlineStr">
        <is>
          <t>Fictional Cedar Ridge Storage</t>
        </is>
      </c>
      <c r="B4" s="19" t="inlineStr">
        <is>
          <t>Site Work</t>
        </is>
      </c>
      <c r="C4" s="19" t="inlineStr">
        <is>
          <t>Fictional Granite Path Civil LLC</t>
        </is>
      </c>
      <c r="D4" s="19" t="inlineStr">
        <is>
          <t>Original Commitment</t>
        </is>
      </c>
      <c r="E4" s="19" t="inlineStr">
        <is>
          <t>Draft</t>
        </is>
      </c>
      <c r="F4" s="19" t="inlineStr">
        <is>
          <t>Fictional Employee Avery Brooks</t>
        </is>
      </c>
      <c r="H4" s="27" t="inlineStr">
        <is>
          <t>Budget review threshold</t>
        </is>
      </c>
      <c r="I4" s="28" t="n">
        <v>0.9</v>
      </c>
      <c r="J4" s="27" t="inlineStr">
        <is>
          <t>Marks a budget line Near budget at or above this committed percentage.</t>
        </is>
      </c>
    </row>
    <row r="5">
      <c r="A5" s="19" t="inlineStr">
        <is>
          <t>Fictional Bluebird Avenue Storage</t>
        </is>
      </c>
      <c r="B5" s="19" t="inlineStr">
        <is>
          <t>Foundations</t>
        </is>
      </c>
      <c r="C5" s="19" t="inlineStr">
        <is>
          <t>Fictional Bright Beam Concrete Co.</t>
        </is>
      </c>
      <c r="D5" s="19" t="inlineStr">
        <is>
          <t>Change Order</t>
        </is>
      </c>
      <c r="E5" s="19" t="inlineStr">
        <is>
          <t>Approved</t>
        </is>
      </c>
      <c r="F5" s="19" t="inlineStr">
        <is>
          <t>Fictional Employee Morgan Reed</t>
        </is>
      </c>
      <c r="H5" s="29" t="inlineStr">
        <is>
          <t>Earliest entry date</t>
        </is>
      </c>
      <c r="I5" s="30" t="n">
        <v>44197</v>
      </c>
      <c r="J5" s="29" t="inlineStr">
        <is>
          <t>Lower date limit for periods and due dates.</t>
        </is>
      </c>
    </row>
    <row r="6">
      <c r="A6" s="19" t="inlineStr">
        <is>
          <t>Fictional Summit Box Storage</t>
        </is>
      </c>
      <c r="B6" s="19" t="inlineStr">
        <is>
          <t>Structural Steel</t>
        </is>
      </c>
      <c r="C6" s="19" t="inlineStr">
        <is>
          <t>Fictional Highline Frame Works</t>
        </is>
      </c>
      <c r="D6" s="19" t="inlineStr">
        <is>
          <t>Payment</t>
        </is>
      </c>
      <c r="E6" s="19" t="inlineStr">
        <is>
          <t>Submitted</t>
        </is>
      </c>
      <c r="F6" s="19" t="inlineStr">
        <is>
          <t>Fictional Employee Jordan Lee</t>
        </is>
      </c>
      <c r="H6" s="27" t="inlineStr">
        <is>
          <t>Latest entry date</t>
        </is>
      </c>
      <c r="I6" s="30" t="n">
        <v>50040</v>
      </c>
      <c r="J6" s="27" t="inlineStr">
        <is>
          <t>Upper date limit for periods and due dates.</t>
        </is>
      </c>
    </row>
    <row r="7">
      <c r="A7" s="19" t="n"/>
      <c r="B7" s="19" t="inlineStr">
        <is>
          <t>Building Envelope</t>
        </is>
      </c>
      <c r="C7" s="19" t="inlineStr">
        <is>
          <t>Fictional Harbor Shield Exteriors</t>
        </is>
      </c>
      <c r="D7" s="19" t="n"/>
      <c r="E7" s="19" t="inlineStr">
        <is>
          <t>Paid</t>
        </is>
      </c>
      <c r="F7" s="19" t="inlineStr">
        <is>
          <t>Fictional Employee Casey North</t>
        </is>
      </c>
      <c r="H7" s="29" t="inlineStr">
        <is>
          <t>Maximum single amount</t>
        </is>
      </c>
      <c r="I7" s="39" t="n">
        <v>100000000</v>
      </c>
      <c r="J7" s="29" t="inlineStr">
        <is>
          <t>Upper amount limit for one budget or cost entry.</t>
        </is>
      </c>
    </row>
    <row r="8">
      <c r="A8" s="19" t="n"/>
      <c r="B8" s="19" t="inlineStr">
        <is>
          <t>Electrical</t>
        </is>
      </c>
      <c r="C8" s="19" t="inlineStr">
        <is>
          <t>Fictional Copper Trail Electric</t>
        </is>
      </c>
      <c r="D8" s="19" t="n"/>
      <c r="E8" s="19" t="inlineStr">
        <is>
          <t>On Hold</t>
        </is>
      </c>
      <c r="F8" s="19" t="n"/>
    </row>
    <row r="9">
      <c r="A9" s="19" t="n"/>
      <c r="B9" s="19" t="inlineStr">
        <is>
          <t>Climate Systems</t>
        </is>
      </c>
      <c r="C9" s="19" t="inlineStr">
        <is>
          <t>Fictional CoolCurrent Mechanical</t>
        </is>
      </c>
      <c r="D9" s="19" t="n"/>
      <c r="E9" s="19" t="inlineStr">
        <is>
          <t>Void</t>
        </is>
      </c>
      <c r="F9" s="19" t="n"/>
    </row>
    <row r="10">
      <c r="A10" s="19" t="n"/>
      <c r="B10" s="19" t="inlineStr">
        <is>
          <t>Security and Access</t>
        </is>
      </c>
      <c r="C10" s="19" t="inlineStr">
        <is>
          <t>Fictional SafeLane Systems</t>
        </is>
      </c>
      <c r="D10" s="19" t="n"/>
      <c r="E10" s="19" t="n"/>
      <c r="F10" s="19" t="n"/>
    </row>
    <row r="11">
      <c r="A11" s="19" t="n"/>
      <c r="B11" s="19" t="inlineStr">
        <is>
          <t>General Conditions</t>
        </is>
      </c>
      <c r="C11" s="19" t="inlineStr">
        <is>
          <t>Fictional Fieldstone Builders</t>
        </is>
      </c>
      <c r="D11" s="19" t="n"/>
      <c r="E11" s="19" t="n"/>
      <c r="F11" s="19" t="n"/>
    </row>
  </sheetData>
  <autoFilter ref="A3:F11"/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Facility Operations</dc:creator>
  <dc:title xmlns:dc="http://purl.org/dc/elements/1.1/">Self Storage Construction Cost Tracker</dc:title>
  <dc:description xmlns:dc="http://purl.org/dc/elements/1.1/">A fictional self storage construction cost tracking workbook.</dc:description>
  <dc:subject xmlns:dc="http://purl.org/dc/elements/1.1/">Committed-versus-paid construction cost tracking</dc:subject>
  <dcterms:created xmlns:dcterms="http://purl.org/dc/terms/" xmlns:xsi="http://www.w3.org/2001/XMLSchema-instance" xsi:type="dcterms:W3CDTF">2026-09-11T18:46:47Z</dcterms:created>
  <dcterms:modified xmlns:dcterms="http://purl.org/dc/terms/" xmlns:xsi="http://www.w3.org/2001/XMLSchema-instance" xsi:type="dcterms:W3CDTF">2026-09-11T18:46:48+00:00Z</dcterms:modified>
</cp:coreProperties>
</file>