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uction Ledg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'Auction Ledger'!$A$4:$R$104</definedName>
    <definedName name="_xlnm._FilterDatabase" localSheetId="2" hidden="1">'Assumptions'!$A$3:$C$9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0.0%"/>
    <numFmt numFmtId="166" formatCode="mm/dd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F6F79"/>
      <sz val="10"/>
    </font>
    <font>
      <name val="Calibri"/>
      <b val="1"/>
      <color rgb="00FFFFFF"/>
      <sz val="11"/>
    </font>
    <font>
      <name val="Calibri"/>
      <color rgb="00263746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FF4DD"/>
      </patternFill>
    </fill>
  </fills>
  <borders count="2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16324F"/>
        <sz val="10"/>
      </font>
      <fill>
        <patternFill patternType="solid">
          <fgColor rgb="00F0A91D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Auction Records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'Summary'!B12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47D89"/>
              </a:solidFill>
              <a:prstDash val="solid"/>
            </a:ln>
          </spPr>
          <cat>
            <numRef>
              <f>'Summary'!$A$13:$A$16</f>
            </numRef>
          </cat>
          <val>
            <numRef>
              <f>'Summary'!$B$13:$B$16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3168000" cy="190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J16"/>
  <sheetViews>
    <sheetView showGridLines="0" showRowColHeaders="1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14" customWidth="1" min="2" max="2"/>
    <col width="3" customWidth="1" min="3" max="3"/>
    <col width="25" customWidth="1" min="4" max="4"/>
    <col width="15" customWidth="1" min="5" max="5"/>
    <col width="3" customWidth="1" min="6" max="6"/>
    <col width="23" customWidth="1" min="7" max="7"/>
    <col width="15" customWidth="1" min="8" max="8"/>
    <col width="3" customWidth="1" min="9" max="9"/>
    <col width="12" customWidth="1" min="10" max="10"/>
  </cols>
  <sheetData>
    <row r="1" ht="30" customHeight="1">
      <c r="A1" s="1" t="inlineStr">
        <is>
          <t>Self Storage Auction Proceeds Tracker</t>
        </is>
      </c>
    </row>
    <row r="2" ht="23" customHeight="1">
      <c r="A2" s="2">
        <f>"Calculated from entered ledger data as of "&amp;TEXT(Assumptions!$B$4,"mm/dd/yyyy")</f>
        <v/>
      </c>
    </row>
    <row r="3"/>
    <row r="4">
      <c r="A4" s="3" t="inlineStr">
        <is>
          <t>Volume and Status</t>
        </is>
      </c>
      <c r="B4" s="3" t="inlineStr">
        <is>
          <t>Value</t>
        </is>
      </c>
      <c r="D4" s="3" t="inlineStr">
        <is>
          <t>Proceeds Overview</t>
        </is>
      </c>
      <c r="E4" s="3" t="inlineStr">
        <is>
          <t>Value</t>
        </is>
      </c>
      <c r="G4" s="3" t="inlineStr">
        <is>
          <t>Lien Outcome</t>
        </is>
      </c>
      <c r="H4" s="3" t="inlineStr">
        <is>
          <t>Value</t>
        </is>
      </c>
    </row>
    <row r="5">
      <c r="A5" s="4" t="inlineStr">
        <is>
          <t>Total auction records</t>
        </is>
      </c>
      <c r="B5" s="5">
        <f>COUNTIF('Auction Ledger'!$C$5:$C$104,"&gt;0")</f>
        <v/>
      </c>
      <c r="D5" s="4" t="inlineStr">
        <is>
          <t>Winning bids</t>
        </is>
      </c>
      <c r="E5" s="22">
        <f>SUM('Auction Ledger'!$E$5:$E$104)</f>
        <v/>
      </c>
      <c r="G5" s="4" t="inlineStr">
        <is>
          <t>Lien balances</t>
        </is>
      </c>
      <c r="H5" s="22">
        <f>SUM('Auction Ledger'!$H$5:$H$104)</f>
        <v/>
      </c>
    </row>
    <row r="6">
      <c r="A6" s="7" t="inlineStr">
        <is>
          <t>Reconciled records</t>
        </is>
      </c>
      <c r="B6" s="8">
        <f>COUNTIF('Auction Ledger'!$O$5:$O$104,"Reconciled")</f>
        <v/>
      </c>
      <c r="D6" s="7" t="inlineStr">
        <is>
          <t>Taxes held</t>
        </is>
      </c>
      <c r="E6" s="23">
        <f>SUM('Auction Ledger'!$F$5:$F$104)</f>
        <v/>
      </c>
      <c r="G6" s="7" t="inlineStr">
        <is>
          <t>Applied to lien</t>
        </is>
      </c>
      <c r="H6" s="23">
        <f>SUM('Auction Ledger'!$K$5:$K$104)</f>
        <v/>
      </c>
    </row>
    <row r="7">
      <c r="A7" s="4" t="inlineStr">
        <is>
          <t>Records requiring review</t>
        </is>
      </c>
      <c r="B7" s="5">
        <f>COUNTIF('Auction Ledger'!$Q$5:$Q$104,"&lt;&gt;")</f>
        <v/>
      </c>
      <c r="D7" s="4" t="inlineStr">
        <is>
          <t>Auction fees</t>
        </is>
      </c>
      <c r="E7" s="22">
        <f>SUM('Auction Ledger'!$G$5:$G$104)</f>
        <v/>
      </c>
      <c r="G7" s="4" t="inlineStr">
        <is>
          <t>Residual amount</t>
        </is>
      </c>
      <c r="H7" s="22">
        <f>SUM('Auction Ledger'!$L$5:$L$104)</f>
        <v/>
      </c>
    </row>
    <row r="8">
      <c r="A8" s="7" t="inlineStr">
        <is>
          <t>Past-due open records</t>
        </is>
      </c>
      <c r="B8" s="8">
        <f>COUNTIFS('Auction Ledger'!$C$5:$C$104,"&gt;0",'Auction Ledger'!$P$5:$P$104,"&gt;0",'Auction Ledger'!$P$5:$P$104,"&lt;"&amp;Assumptions!$B$4,'Auction Ledger'!$O$5:$O$104,"&lt;&gt;Reconciled",'Auction Ledger'!$O$5:$O$104,"&lt;&gt;Closed")</f>
        <v/>
      </c>
      <c r="D8" s="7" t="inlineStr">
        <is>
          <t>Disposal costs</t>
        </is>
      </c>
      <c r="E8" s="23">
        <f>SUM('Auction Ledger'!$I$5:$I$104)</f>
        <v/>
      </c>
      <c r="G8" s="7" t="inlineStr">
        <is>
          <t>Unrecovered lien</t>
        </is>
      </c>
      <c r="H8" s="23">
        <f>SUM('Auction Ledger'!$M$5:$M$104)</f>
        <v/>
      </c>
    </row>
    <row r="9">
      <c r="A9" s="4" t="inlineStr">
        <is>
          <t>Reconciliation rate</t>
        </is>
      </c>
      <c r="B9" s="24">
        <f>IFERROR(B6/B5,0)</f>
        <v/>
      </c>
      <c r="D9" s="4" t="inlineStr">
        <is>
          <t>Net proceeds available</t>
        </is>
      </c>
      <c r="E9" s="22">
        <f>SUM('Auction Ledger'!$J$5:$J$104)</f>
        <v/>
      </c>
      <c r="G9" s="4" t="inlineStr">
        <is>
          <t>Records with residual</t>
        </is>
      </c>
      <c r="H9" s="5">
        <f>COUNTIF('Auction Ledger'!$L$5:$L$104,"&gt;0")</f>
        <v/>
      </c>
    </row>
    <row r="10"/>
    <row r="11"/>
    <row r="12">
      <c r="A12" s="11" t="inlineStr">
        <is>
          <t>Status</t>
        </is>
      </c>
      <c r="B12" s="11" t="inlineStr">
        <is>
          <t>Records</t>
        </is>
      </c>
    </row>
    <row r="13">
      <c r="A13" s="4" t="inlineStr">
        <is>
          <t>Draft</t>
        </is>
      </c>
      <c r="B13" s="5">
        <f>COUNTIF('Auction Ledger'!$O$5:$O$104,A13)</f>
        <v/>
      </c>
    </row>
    <row r="14">
      <c r="A14" s="7" t="inlineStr">
        <is>
          <t>Pending Review</t>
        </is>
      </c>
      <c r="B14" s="8">
        <f>COUNTIF('Auction Ledger'!$O$5:$O$104,A14)</f>
        <v/>
      </c>
    </row>
    <row r="15">
      <c r="A15" s="4" t="inlineStr">
        <is>
          <t>Reconciled</t>
        </is>
      </c>
      <c r="B15" s="5">
        <f>COUNTIF('Auction Ledger'!$O$5:$O$104,A15)</f>
        <v/>
      </c>
    </row>
    <row r="16">
      <c r="A16" s="7" t="inlineStr">
        <is>
          <t>Closed</t>
        </is>
      </c>
      <c r="B16" s="8">
        <f>COUNTIF('Auction Ledger'!$O$5:$O$104,A16)</f>
        <v/>
      </c>
    </row>
  </sheetData>
  <mergeCells count="1">
    <mergeCell ref="A1:J1"/>
  </mergeCells>
  <conditionalFormatting sqref="B7:B8">
    <cfRule type="expression" priority="1" dxfId="0">
      <formula>$B7&gt;0</formula>
    </cfRule>
  </conditionalFormatting>
  <conditionalFormatting sqref="H7:H9">
    <cfRule type="expression" priority="2" dxfId="1">
      <formula>$H7&gt;0</formula>
    </cfRule>
  </conditionalFormatting>
  <pageMargins left="0.25" right="0.25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7D89"/>
    <outlinePr summaryBelow="1" summaryRight="1"/>
    <pageSetUpPr fitToPage="1"/>
  </sheetPr>
  <dimension ref="A1:R104"/>
  <sheetViews>
    <sheetView showGridLines="0" showRowColHeaders="1" zoomScale="8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5" customWidth="1" min="1" max="1"/>
    <col width="11" customWidth="1" min="2" max="2"/>
    <col width="14" customWidth="1" min="3" max="3"/>
    <col width="18" customWidth="1" min="4" max="4"/>
    <col width="14" customWidth="1" min="5" max="5"/>
    <col width="13" customWidth="1" min="6" max="6"/>
    <col width="14" customWidth="1" min="7" max="7"/>
    <col width="14" customWidth="1" min="8" max="8"/>
    <col width="14" customWidth="1" min="9" max="9"/>
    <col width="18" customWidth="1" min="10" max="10"/>
    <col width="15" customWidth="1" min="11" max="11"/>
    <col width="16" customWidth="1" min="12" max="12"/>
    <col width="17" customWidth="1" min="13" max="13"/>
    <col width="31" customWidth="1" min="14" max="14"/>
    <col width="17" customWidth="1" min="15" max="15"/>
    <col width="16" customWidth="1" min="16" max="16"/>
    <col width="23" customWidth="1" min="17" max="17"/>
    <col width="42" customWidth="1" min="18" max="18"/>
  </cols>
  <sheetData>
    <row r="1" ht="30" customHeight="1">
      <c r="A1" s="1" t="inlineStr">
        <is>
          <t>Auction Ledger</t>
        </is>
      </c>
    </row>
    <row r="2" ht="30" customHeight="1">
      <c r="A2" s="12" t="inlineStr">
        <is>
          <t>Enter fictional sample or facility records in yellow cells. Calculated amounts and human-review flags update when the workbook recalculates.</t>
        </is>
      </c>
    </row>
    <row r="3"/>
    <row r="4" ht="38" customHeight="1">
      <c r="A4" s="11" t="inlineStr">
        <is>
          <t>Facility</t>
        </is>
      </c>
      <c r="B4" s="11" t="inlineStr">
        <is>
          <t>Unit</t>
        </is>
      </c>
      <c r="C4" s="11" t="inlineStr">
        <is>
          <t>Auction Date</t>
        </is>
      </c>
      <c r="D4" s="11" t="inlineStr">
        <is>
          <t>Reporting Period Start</t>
        </is>
      </c>
      <c r="E4" s="11" t="inlineStr">
        <is>
          <t>Winning Bid</t>
        </is>
      </c>
      <c r="F4" s="11" t="inlineStr">
        <is>
          <t>Taxes Held</t>
        </is>
      </c>
      <c r="G4" s="11" t="inlineStr">
        <is>
          <t>Auction Fees</t>
        </is>
      </c>
      <c r="H4" s="11" t="inlineStr">
        <is>
          <t>Lien Balance</t>
        </is>
      </c>
      <c r="I4" s="11" t="inlineStr">
        <is>
          <t>Disposal Costs</t>
        </is>
      </c>
      <c r="J4" s="11" t="inlineStr">
        <is>
          <t>Net Proceeds Available</t>
        </is>
      </c>
      <c r="K4" s="11" t="inlineStr">
        <is>
          <t>Applied to Lien</t>
        </is>
      </c>
      <c r="L4" s="11" t="inlineStr">
        <is>
          <t>Residual Amount</t>
        </is>
      </c>
      <c r="M4" s="11" t="inlineStr">
        <is>
          <t>Unrecovered Lien</t>
        </is>
      </c>
      <c r="N4" s="11" t="inlineStr">
        <is>
          <t>Record Owner</t>
        </is>
      </c>
      <c r="O4" s="11" t="inlineStr">
        <is>
          <t>Status</t>
        </is>
      </c>
      <c r="P4" s="11" t="inlineStr">
        <is>
          <t>Review Due Date</t>
        </is>
      </c>
      <c r="Q4" s="11" t="inlineStr">
        <is>
          <t>Review Flag</t>
        </is>
      </c>
      <c r="R4" s="11" t="inlineStr">
        <is>
          <t>Notes</t>
        </is>
      </c>
    </row>
    <row r="5" ht="28" customHeight="1">
      <c r="A5" s="13" t="inlineStr">
        <is>
          <t>Cedar Comet Storage (Fictional facility)</t>
        </is>
      </c>
      <c r="B5" s="14" t="inlineStr">
        <is>
          <t>A-014</t>
        </is>
      </c>
      <c r="C5" s="25" t="n">
        <v>46217</v>
      </c>
      <c r="D5" s="25" t="n">
        <v>46204</v>
      </c>
      <c r="E5" s="26" t="n">
        <v>2400</v>
      </c>
      <c r="F5" s="26" t="n">
        <v>144</v>
      </c>
      <c r="G5" s="26" t="n">
        <v>300</v>
      </c>
      <c r="H5" s="26" t="n">
        <v>1500</v>
      </c>
      <c r="I5" s="26" t="n">
        <v>100</v>
      </c>
      <c r="J5" s="22">
        <f>IF(COUNT(E5:I5)&lt;5,"",MAX(0,E5-SUM(F5,G5,I5)))</f>
        <v/>
      </c>
      <c r="K5" s="22">
        <f>IF(OR(J5="",H5=""),"",MIN(J5,H5))</f>
        <v/>
      </c>
      <c r="L5" s="22">
        <f>IF(OR(J5="",H5=""),"",MAX(0,J5-H5))</f>
        <v/>
      </c>
      <c r="M5" s="22">
        <f>IF(OR(J5="",H5=""),"",MAX(0,H5-J5))</f>
        <v/>
      </c>
      <c r="N5" s="13" t="inlineStr">
        <is>
          <t>Avery Brooks (Fictional employee)</t>
        </is>
      </c>
      <c r="O5" s="14" t="inlineStr">
        <is>
          <t>Reconciled</t>
        </is>
      </c>
      <c r="P5" s="25" t="n">
        <v>46231</v>
      </c>
      <c r="Q5" s="17">
        <f>IF(COUNTA(A5:I5,N5:P5,R5)=0,"",IF(OR(A5="",B5="",C5="",D5="",COUNT(E5:I5)&lt;5,N5="",O5="",P5=""),"Review incomplete fields",IF(OR(MIN(E5:I5)&lt;0,MAX(E5:I5)&gt;Assumptions!$B$9),"Review amount limits",IF(IFERROR(OR(DAY(D5)&lt;&gt;1,YEAR(D5)&lt;&gt;YEAR(C5),MONTH(D5)&lt;&gt;MONTH(C5)),TRUE),"Review reporting period",IF(IFERROR(OR(P5&lt;C5,P5&gt;C5+Assumptions!$B$5),TRUE),"Review due date",IF(AND(O5&lt;&gt;"Reconciled",O5&lt;&gt;"Closed",P5&lt;Assumptions!$B$4),"Past due review",IF(L5&gt;=Assumptions!$B$6,"Review residual","")))))))</f>
        <v/>
      </c>
      <c r="R5" s="18" t="inlineStr">
        <is>
          <t>Fictional sample: bid and deductions reviewed.</t>
        </is>
      </c>
    </row>
    <row r="6" ht="28" customHeight="1">
      <c r="A6" s="13" t="inlineStr">
        <is>
          <t>Pine Lantern Storage (Fictional facility)</t>
        </is>
      </c>
      <c r="B6" s="14" t="inlineStr">
        <is>
          <t>B-207</t>
        </is>
      </c>
      <c r="C6" s="25" t="n">
        <v>46232</v>
      </c>
      <c r="D6" s="25" t="n">
        <v>46204</v>
      </c>
      <c r="E6" s="26" t="n">
        <v>900</v>
      </c>
      <c r="F6" s="26" t="n">
        <v>54</v>
      </c>
      <c r="G6" s="26" t="n">
        <v>135</v>
      </c>
      <c r="H6" s="26" t="n">
        <v>1200</v>
      </c>
      <c r="I6" s="26" t="n">
        <v>0</v>
      </c>
      <c r="J6" s="23">
        <f>IF(COUNT(E6:I6)&lt;5,"",MAX(0,E6-SUM(F6,G6,I6)))</f>
        <v/>
      </c>
      <c r="K6" s="23">
        <f>IF(OR(J6="",H6=""),"",MIN(J6,H6))</f>
        <v/>
      </c>
      <c r="L6" s="23">
        <f>IF(OR(J6="",H6=""),"",MAX(0,J6-H6))</f>
        <v/>
      </c>
      <c r="M6" s="23">
        <f>IF(OR(J6="",H6=""),"",MAX(0,H6-J6))</f>
        <v/>
      </c>
      <c r="N6" s="13" t="inlineStr">
        <is>
          <t>Jordan Ellis (Fictional employee)</t>
        </is>
      </c>
      <c r="O6" s="14" t="inlineStr">
        <is>
          <t>Pending Review</t>
        </is>
      </c>
      <c r="P6" s="25" t="n">
        <v>46246</v>
      </c>
      <c r="Q6" s="19">
        <f>IF(COUNTA(A6:I6,N6:P6,R6)=0,"",IF(OR(A6="",B6="",C6="",D6="",COUNT(E6:I6)&lt;5,N6="",O6="",P6=""),"Review incomplete fields",IF(OR(MIN(E6:I6)&lt;0,MAX(E6:I6)&gt;Assumptions!$B$9),"Review amount limits",IF(IFERROR(OR(DAY(D6)&lt;&gt;1,YEAR(D6)&lt;&gt;YEAR(C6),MONTH(D6)&lt;&gt;MONTH(C6)),TRUE),"Review reporting period",IF(IFERROR(OR(P6&lt;C6,P6&gt;C6+Assumptions!$B$5),TRUE),"Review due date",IF(AND(O6&lt;&gt;"Reconciled",O6&lt;&gt;"Closed",P6&lt;Assumptions!$B$4),"Past due review",IF(L6&gt;=Assumptions!$B$6,"Review residual","")))))))</f>
        <v/>
      </c>
      <c r="R6" s="18" t="inlineStr">
        <is>
          <t>Fictional sample: unrecovered lien needs review.</t>
        </is>
      </c>
    </row>
    <row r="7" ht="28" customHeight="1">
      <c r="A7" s="13" t="inlineStr">
        <is>
          <t>Copper Finch Storage (Fictional facility)</t>
        </is>
      </c>
      <c r="B7" s="14" t="inlineStr">
        <is>
          <t>C-031</t>
        </is>
      </c>
      <c r="C7" s="25" t="n">
        <v>46247</v>
      </c>
      <c r="D7" s="25" t="n">
        <v>46235</v>
      </c>
      <c r="E7" s="26" t="n">
        <v>1750</v>
      </c>
      <c r="F7" s="26" t="n">
        <v>105</v>
      </c>
      <c r="G7" s="26" t="n">
        <v>175</v>
      </c>
      <c r="H7" s="26" t="n">
        <v>950</v>
      </c>
      <c r="I7" s="26" t="n">
        <v>75</v>
      </c>
      <c r="J7" s="22">
        <f>IF(COUNT(E7:I7)&lt;5,"",MAX(0,E7-SUM(F7,G7,I7)))</f>
        <v/>
      </c>
      <c r="K7" s="22">
        <f>IF(OR(J7="",H7=""),"",MIN(J7,H7))</f>
        <v/>
      </c>
      <c r="L7" s="22">
        <f>IF(OR(J7="",H7=""),"",MAX(0,J7-H7))</f>
        <v/>
      </c>
      <c r="M7" s="22">
        <f>IF(OR(J7="",H7=""),"",MAX(0,H7-J7))</f>
        <v/>
      </c>
      <c r="N7" s="13" t="inlineStr">
        <is>
          <t>Morgan Reed (Fictional employee)</t>
        </is>
      </c>
      <c r="O7" s="14" t="inlineStr">
        <is>
          <t>Closed</t>
        </is>
      </c>
      <c r="P7" s="25" t="n">
        <v>46261</v>
      </c>
      <c r="Q7" s="17">
        <f>IF(COUNTA(A7:I7,N7:P7,R7)=0,"",IF(OR(A7="",B7="",C7="",D7="",COUNT(E7:I7)&lt;5,N7="",O7="",P7=""),"Review incomplete fields",IF(OR(MIN(E7:I7)&lt;0,MAX(E7:I7)&gt;Assumptions!$B$9),"Review amount limits",IF(IFERROR(OR(DAY(D7)&lt;&gt;1,YEAR(D7)&lt;&gt;YEAR(C7),MONTH(D7)&lt;&gt;MONTH(C7)),TRUE),"Review reporting period",IF(IFERROR(OR(P7&lt;C7,P7&gt;C7+Assumptions!$B$5),TRUE),"Review due date",IF(AND(O7&lt;&gt;"Reconciled",O7&lt;&gt;"Closed",P7&lt;Assumptions!$B$4),"Past due review",IF(L7&gt;=Assumptions!$B$6,"Review residual","")))))))</f>
        <v/>
      </c>
      <c r="R7" s="18" t="inlineStr">
        <is>
          <t>Fictional sample: residual below review threshold.</t>
        </is>
      </c>
    </row>
    <row r="8" ht="28" customHeight="1">
      <c r="A8" s="13" t="inlineStr">
        <is>
          <t>Cedar Comet Storage (Fictional facility)</t>
        </is>
      </c>
      <c r="B8" s="14" t="inlineStr">
        <is>
          <t>D-102</t>
        </is>
      </c>
      <c r="C8" s="25" t="n">
        <v>46257</v>
      </c>
      <c r="D8" s="25" t="n">
        <v>46235</v>
      </c>
      <c r="E8" s="26" t="n">
        <v>3200</v>
      </c>
      <c r="F8" s="26" t="n">
        <v>192</v>
      </c>
      <c r="G8" s="26" t="n">
        <v>320</v>
      </c>
      <c r="H8" s="26" t="n">
        <v>1800</v>
      </c>
      <c r="I8" s="26" t="n">
        <v>188</v>
      </c>
      <c r="J8" s="23">
        <f>IF(COUNT(E8:I8)&lt;5,"",MAX(0,E8-SUM(F8,G8,I8)))</f>
        <v/>
      </c>
      <c r="K8" s="23">
        <f>IF(OR(J8="",H8=""),"",MIN(J8,H8))</f>
        <v/>
      </c>
      <c r="L8" s="23">
        <f>IF(OR(J8="",H8=""),"",MAX(0,J8-H8))</f>
        <v/>
      </c>
      <c r="M8" s="23">
        <f>IF(OR(J8="",H8=""),"",MAX(0,H8-J8))</f>
        <v/>
      </c>
      <c r="N8" s="13" t="inlineStr">
        <is>
          <t>Parker Lane (Fictional employee)</t>
        </is>
      </c>
      <c r="O8" s="14" t="inlineStr">
        <is>
          <t>Reconciled</t>
        </is>
      </c>
      <c r="P8" s="25" t="n">
        <v>46271</v>
      </c>
      <c r="Q8" s="19">
        <f>IF(COUNTA(A8:I8,N8:P8,R8)=0,"",IF(OR(A8="",B8="",C8="",D8="",COUNT(E8:I8)&lt;5,N8="",O8="",P8=""),"Review incomplete fields",IF(OR(MIN(E8:I8)&lt;0,MAX(E8:I8)&gt;Assumptions!$B$9),"Review amount limits",IF(IFERROR(OR(DAY(D8)&lt;&gt;1,YEAR(D8)&lt;&gt;YEAR(C8),MONTH(D8)&lt;&gt;MONTH(C8)),TRUE),"Review reporting period",IF(IFERROR(OR(P8&lt;C8,P8&gt;C8+Assumptions!$B$5),TRUE),"Review due date",IF(AND(O8&lt;&gt;"Reconciled",O8&lt;&gt;"Closed",P8&lt;Assumptions!$B$4),"Past due review",IF(L8&gt;=Assumptions!$B$6,"Review residual","")))))))</f>
        <v/>
      </c>
      <c r="R8" s="18" t="inlineStr">
        <is>
          <t>Fictional sample: high residual retained for human review.</t>
        </is>
      </c>
    </row>
    <row r="9" ht="28" customHeight="1">
      <c r="A9" s="13" t="inlineStr">
        <is>
          <t>Blue Mesa Storage (Fictional facility)</t>
        </is>
      </c>
      <c r="B9" s="14" t="inlineStr">
        <is>
          <t>E-008</t>
        </is>
      </c>
      <c r="C9" s="25" t="n">
        <v>46267</v>
      </c>
      <c r="D9" s="25" t="n">
        <v>46266</v>
      </c>
      <c r="E9" s="26" t="n">
        <v>600</v>
      </c>
      <c r="F9" s="26" t="n">
        <v>36</v>
      </c>
      <c r="G9" s="26" t="n">
        <v>90</v>
      </c>
      <c r="H9" s="26" t="n">
        <v>800</v>
      </c>
      <c r="I9" s="26" t="n">
        <v>50</v>
      </c>
      <c r="J9" s="22">
        <f>IF(COUNT(E9:I9)&lt;5,"",MAX(0,E9-SUM(F9,G9,I9)))</f>
        <v/>
      </c>
      <c r="K9" s="22">
        <f>IF(OR(J9="",H9=""),"",MIN(J9,H9))</f>
        <v/>
      </c>
      <c r="L9" s="22">
        <f>IF(OR(J9="",H9=""),"",MAX(0,J9-H9))</f>
        <v/>
      </c>
      <c r="M9" s="22">
        <f>IF(OR(J9="",H9=""),"",MAX(0,H9-J9))</f>
        <v/>
      </c>
      <c r="N9" s="13" t="inlineStr">
        <is>
          <t>Riley Quinn (Fictional employee)</t>
        </is>
      </c>
      <c r="O9" s="14" t="inlineStr">
        <is>
          <t>Draft</t>
        </is>
      </c>
      <c r="P9" s="25" t="n">
        <v>46281</v>
      </c>
      <c r="Q9" s="17">
        <f>IF(COUNTA(A9:I9,N9:P9,R9)=0,"",IF(OR(A9="",B9="",C9="",D9="",COUNT(E9:I9)&lt;5,N9="",O9="",P9=""),"Review incomplete fields",IF(OR(MIN(E9:I9)&lt;0,MAX(E9:I9)&gt;Assumptions!$B$9),"Review amount limits",IF(IFERROR(OR(DAY(D9)&lt;&gt;1,YEAR(D9)&lt;&gt;YEAR(C9),MONTH(D9)&lt;&gt;MONTH(C9)),TRUE),"Review reporting period",IF(IFERROR(OR(P9&lt;C9,P9&gt;C9+Assumptions!$B$5),TRUE),"Review due date",IF(AND(O9&lt;&gt;"Reconciled",O9&lt;&gt;"Closed",P9&lt;Assumptions!$B$4),"Past due review",IF(L9&gt;=Assumptions!$B$6,"Review residual","")))))))</f>
        <v/>
      </c>
      <c r="R9" s="18" t="inlineStr">
        <is>
          <t>Fictional sample: draft record with unrecovered lien.</t>
        </is>
      </c>
    </row>
    <row r="10" ht="28" customHeight="1">
      <c r="A10" s="13" t="inlineStr">
        <is>
          <t>Pine Lantern Storage (Fictional facility)</t>
        </is>
      </c>
      <c r="B10" s="14" t="inlineStr">
        <is>
          <t>F-119</t>
        </is>
      </c>
      <c r="C10" s="25" t="n">
        <v>46272</v>
      </c>
      <c r="D10" s="25" t="n">
        <v>46266</v>
      </c>
      <c r="E10" s="26" t="n">
        <v>1250</v>
      </c>
      <c r="F10" s="26" t="n">
        <v>75</v>
      </c>
      <c r="G10" s="26" t="n">
        <v>125</v>
      </c>
      <c r="H10" s="26" t="n">
        <v>500</v>
      </c>
      <c r="I10" s="26" t="n">
        <v>50</v>
      </c>
      <c r="J10" s="23">
        <f>IF(COUNT(E10:I10)&lt;5,"",MAX(0,E10-SUM(F10,G10,I10)))</f>
        <v/>
      </c>
      <c r="K10" s="23">
        <f>IF(OR(J10="",H10=""),"",MIN(J10,H10))</f>
        <v/>
      </c>
      <c r="L10" s="23">
        <f>IF(OR(J10="",H10=""),"",MAX(0,J10-H10))</f>
        <v/>
      </c>
      <c r="M10" s="23">
        <f>IF(OR(J10="",H10=""),"",MAX(0,H10-J10))</f>
        <v/>
      </c>
      <c r="N10" s="13" t="inlineStr">
        <is>
          <t>Avery Brooks (Fictional employee)</t>
        </is>
      </c>
      <c r="O10" s="14" t="inlineStr">
        <is>
          <t>Pending Review</t>
        </is>
      </c>
      <c r="P10" s="25" t="n">
        <v>46286</v>
      </c>
      <c r="Q10" s="19">
        <f>IF(COUNTA(A10:I10,N10:P10,R10)=0,"",IF(OR(A10="",B10="",C10="",D10="",COUNT(E10:I10)&lt;5,N10="",O10="",P10=""),"Review incomplete fields",IF(OR(MIN(E10:I10)&lt;0,MAX(E10:I10)&gt;Assumptions!$B$9),"Review amount limits",IF(IFERROR(OR(DAY(D10)&lt;&gt;1,YEAR(D10)&lt;&gt;YEAR(C10),MONTH(D10)&lt;&gt;MONTH(C10)),TRUE),"Review reporting period",IF(IFERROR(OR(P10&lt;C10,P10&gt;C10+Assumptions!$B$5),TRUE),"Review due date",IF(AND(O10&lt;&gt;"Reconciled",O10&lt;&gt;"Closed",P10&lt;Assumptions!$B$4),"Past due review",IF(L10&gt;=Assumptions!$B$6,"Review residual","")))))))</f>
        <v/>
      </c>
      <c r="R10" s="18" t="inlineStr">
        <is>
          <t>Fictional sample: residual equals the review threshold.</t>
        </is>
      </c>
    </row>
    <row r="11" ht="28" customHeight="1">
      <c r="A11" s="13" t="inlineStr">
        <is>
          <t>Copper Finch Storage (Fictional facility)</t>
        </is>
      </c>
      <c r="B11" s="14" t="inlineStr">
        <is>
          <t>G-044</t>
        </is>
      </c>
      <c r="C11" s="25" t="n">
        <v>46187</v>
      </c>
      <c r="D11" s="25" t="n">
        <v>46174</v>
      </c>
      <c r="E11" s="26" t="n">
        <v>0</v>
      </c>
      <c r="F11" s="26" t="n">
        <v>0</v>
      </c>
      <c r="G11" s="26" t="n">
        <v>0</v>
      </c>
      <c r="H11" s="26" t="n">
        <v>650</v>
      </c>
      <c r="I11" s="26" t="n">
        <v>125</v>
      </c>
      <c r="J11" s="22">
        <f>IF(COUNT(E11:I11)&lt;5,"",MAX(0,E11-SUM(F11,G11,I11)))</f>
        <v/>
      </c>
      <c r="K11" s="22">
        <f>IF(OR(J11="",H11=""),"",MIN(J11,H11))</f>
        <v/>
      </c>
      <c r="L11" s="22">
        <f>IF(OR(J11="",H11=""),"",MAX(0,J11-H11))</f>
        <v/>
      </c>
      <c r="M11" s="22">
        <f>IF(OR(J11="",H11=""),"",MAX(0,H11-J11))</f>
        <v/>
      </c>
      <c r="N11" s="13" t="inlineStr">
        <is>
          <t>Jordan Ellis (Fictional employee)</t>
        </is>
      </c>
      <c r="O11" s="14" t="inlineStr">
        <is>
          <t>Closed</t>
        </is>
      </c>
      <c r="P11" s="25" t="n">
        <v>46201</v>
      </c>
      <c r="Q11" s="17">
        <f>IF(COUNTA(A11:I11,N11:P11,R11)=0,"",IF(OR(A11="",B11="",C11="",D11="",COUNT(E11:I11)&lt;5,N11="",O11="",P11=""),"Review incomplete fields",IF(OR(MIN(E11:I11)&lt;0,MAX(E11:I11)&gt;Assumptions!$B$9),"Review amount limits",IF(IFERROR(OR(DAY(D11)&lt;&gt;1,YEAR(D11)&lt;&gt;YEAR(C11),MONTH(D11)&lt;&gt;MONTH(C11)),TRUE),"Review reporting period",IF(IFERROR(OR(P11&lt;C11,P11&gt;C11+Assumptions!$B$5),TRUE),"Review due date",IF(AND(O11&lt;&gt;"Reconciled",O11&lt;&gt;"Closed",P11&lt;Assumptions!$B$4),"Past due review",IF(L11&gt;=Assumptions!$B$6,"Review residual","")))))))</f>
        <v/>
      </c>
      <c r="R11" s="18" t="inlineStr">
        <is>
          <t>Fictional sample: no qualifying bid; disposal cost recorded.</t>
        </is>
      </c>
    </row>
    <row r="12" ht="28" customHeight="1">
      <c r="A12" s="13" t="inlineStr">
        <is>
          <t>Blue Mesa Storage (Fictional facility)</t>
        </is>
      </c>
      <c r="B12" s="14" t="inlineStr">
        <is>
          <t>H-221</t>
        </is>
      </c>
      <c r="C12" s="25" t="n">
        <v>46262</v>
      </c>
      <c r="D12" s="25" t="n">
        <v>46235</v>
      </c>
      <c r="E12" s="26" t="n">
        <v>4500</v>
      </c>
      <c r="F12" s="26" t="n">
        <v>270</v>
      </c>
      <c r="G12" s="26" t="n">
        <v>450</v>
      </c>
      <c r="H12" s="26" t="n">
        <v>3500</v>
      </c>
      <c r="I12" s="26" t="n">
        <v>280</v>
      </c>
      <c r="J12" s="23">
        <f>IF(COUNT(E12:I12)&lt;5,"",MAX(0,E12-SUM(F12,G12,I12)))</f>
        <v/>
      </c>
      <c r="K12" s="23">
        <f>IF(OR(J12="",H12=""),"",MIN(J12,H12))</f>
        <v/>
      </c>
      <c r="L12" s="23">
        <f>IF(OR(J12="",H12=""),"",MAX(0,J12-H12))</f>
        <v/>
      </c>
      <c r="M12" s="23">
        <f>IF(OR(J12="",H12=""),"",MAX(0,H12-J12))</f>
        <v/>
      </c>
      <c r="N12" s="13" t="inlineStr">
        <is>
          <t>Morgan Reed (Fictional employee)</t>
        </is>
      </c>
      <c r="O12" s="14" t="inlineStr">
        <is>
          <t>Reconciled</t>
        </is>
      </c>
      <c r="P12" s="25" t="n">
        <v>46276</v>
      </c>
      <c r="Q12" s="19">
        <f>IF(COUNTA(A12:I12,N12:P12,R12)=0,"",IF(OR(A12="",B12="",C12="",D12="",COUNT(E12:I12)&lt;5,N12="",O12="",P12=""),"Review incomplete fields",IF(OR(MIN(E12:I12)&lt;0,MAX(E12:I12)&gt;Assumptions!$B$9),"Review amount limits",IF(IFERROR(OR(DAY(D12)&lt;&gt;1,YEAR(D12)&lt;&gt;YEAR(C12),MONTH(D12)&lt;&gt;MONTH(C12)),TRUE),"Review reporting period",IF(IFERROR(OR(P12&lt;C12,P12&gt;C12+Assumptions!$B$5),TRUE),"Review due date",IF(AND(O12&lt;&gt;"Reconciled",O12&lt;&gt;"Closed",P12&lt;Assumptions!$B$4),"Past due review",IF(L12&gt;=Assumptions!$B$6,"Review residual","")))))))</f>
        <v/>
      </c>
      <c r="R12" s="18" t="inlineStr">
        <is>
          <t>Fictional sample: net proceeds equal the lien balance.</t>
        </is>
      </c>
    </row>
    <row r="13" ht="28" customHeight="1">
      <c r="A13" s="13" t="inlineStr">
        <is>
          <t>Cedar Comet Storage (Fictional facility)</t>
        </is>
      </c>
      <c r="B13" s="14" t="inlineStr">
        <is>
          <t>J-006</t>
        </is>
      </c>
      <c r="C13" s="25" t="n">
        <v>46275</v>
      </c>
      <c r="D13" s="25" t="n">
        <v>46266</v>
      </c>
      <c r="E13" s="26" t="n">
        <v>2100</v>
      </c>
      <c r="F13" s="26" t="n">
        <v>126</v>
      </c>
      <c r="G13" s="26" t="n">
        <v>210</v>
      </c>
      <c r="H13" s="26" t="n">
        <v>1000</v>
      </c>
      <c r="I13" s="26" t="n">
        <v>64</v>
      </c>
      <c r="J13" s="22">
        <f>IF(COUNT(E13:I13)&lt;5,"",MAX(0,E13-SUM(F13,G13,I13)))</f>
        <v/>
      </c>
      <c r="K13" s="22">
        <f>IF(OR(J13="",H13=""),"",MIN(J13,H13))</f>
        <v/>
      </c>
      <c r="L13" s="22">
        <f>IF(OR(J13="",H13=""),"",MAX(0,J13-H13))</f>
        <v/>
      </c>
      <c r="M13" s="22">
        <f>IF(OR(J13="",H13=""),"",MAX(0,H13-J13))</f>
        <v/>
      </c>
      <c r="N13" s="13" t="inlineStr">
        <is>
          <t>Parker Lane (Fictional employee)</t>
        </is>
      </c>
      <c r="O13" s="14" t="inlineStr">
        <is>
          <t>Draft</t>
        </is>
      </c>
      <c r="P13" s="25" t="n">
        <v>46289</v>
      </c>
      <c r="Q13" s="17">
        <f>IF(COUNTA(A13:I13,N13:P13,R13)=0,"",IF(OR(A13="",B13="",C13="",D13="",COUNT(E13:I13)&lt;5,N13="",O13="",P13=""),"Review incomplete fields",IF(OR(MIN(E13:I13)&lt;0,MAX(E13:I13)&gt;Assumptions!$B$9),"Review amount limits",IF(IFERROR(OR(DAY(D13)&lt;&gt;1,YEAR(D13)&lt;&gt;YEAR(C13),MONTH(D13)&lt;&gt;MONTH(C13)),TRUE),"Review reporting period",IF(IFERROR(OR(P13&lt;C13,P13&gt;C13+Assumptions!$B$5),TRUE),"Review due date",IF(AND(O13&lt;&gt;"Reconciled",O13&lt;&gt;"Closed",P13&lt;Assumptions!$B$4),"Past due review",IF(L13&gt;=Assumptions!$B$6,"Review residual","")))))))</f>
        <v/>
      </c>
      <c r="R13" s="18" t="inlineStr">
        <is>
          <t>Fictional sample: residual requires human review.</t>
        </is>
      </c>
    </row>
    <row r="14" ht="28" customHeight="1">
      <c r="A14" s="13" t="inlineStr">
        <is>
          <t>Pine Lantern Storage (Fictional facility)</t>
        </is>
      </c>
      <c r="B14" s="14" t="inlineStr">
        <is>
          <t>K-310</t>
        </is>
      </c>
      <c r="C14" s="25" t="n">
        <v>46207</v>
      </c>
      <c r="D14" s="25" t="n">
        <v>46204</v>
      </c>
      <c r="E14" s="26" t="n">
        <v>1500</v>
      </c>
      <c r="F14" s="26" t="n">
        <v>90</v>
      </c>
      <c r="G14" s="26" t="n">
        <v>150</v>
      </c>
      <c r="H14" s="26" t="n">
        <v>900</v>
      </c>
      <c r="I14" s="26" t="n">
        <v>60</v>
      </c>
      <c r="J14" s="23">
        <f>IF(COUNT(E14:I14)&lt;5,"",MAX(0,E14-SUM(F14,G14,I14)))</f>
        <v/>
      </c>
      <c r="K14" s="23">
        <f>IF(OR(J14="",H14=""),"",MIN(J14,H14))</f>
        <v/>
      </c>
      <c r="L14" s="23">
        <f>IF(OR(J14="",H14=""),"",MAX(0,J14-H14))</f>
        <v/>
      </c>
      <c r="M14" s="23">
        <f>IF(OR(J14="",H14=""),"",MAX(0,H14-J14))</f>
        <v/>
      </c>
      <c r="N14" s="13" t="inlineStr">
        <is>
          <t>Riley Quinn (Fictional employee)</t>
        </is>
      </c>
      <c r="O14" s="14" t="inlineStr">
        <is>
          <t>Pending Review</t>
        </is>
      </c>
      <c r="P14" s="25" t="n"/>
      <c r="Q14" s="19">
        <f>IF(COUNTA(A14:I14,N14:P14,R14)=0,"",IF(OR(A14="",B14="",C14="",D14="",COUNT(E14:I14)&lt;5,N14="",O14="",P14=""),"Review incomplete fields",IF(OR(MIN(E14:I14)&lt;0,MAX(E14:I14)&gt;Assumptions!$B$9),"Review amount limits",IF(IFERROR(OR(DAY(D14)&lt;&gt;1,YEAR(D14)&lt;&gt;YEAR(C14),MONTH(D14)&lt;&gt;MONTH(C14)),TRUE),"Review reporting period",IF(IFERROR(OR(P14&lt;C14,P14&gt;C14+Assumptions!$B$5),TRUE),"Review due date",IF(AND(O14&lt;&gt;"Reconciled",O14&lt;&gt;"Closed",P14&lt;Assumptions!$B$4),"Past due review",IF(L14&gt;=Assumptions!$B$6,"Review residual","")))))))</f>
        <v/>
      </c>
      <c r="R14" s="18" t="inlineStr">
        <is>
          <t>Fictional sample: review due date still needs entry.</t>
        </is>
      </c>
    </row>
    <row r="15" ht="28" customHeight="1">
      <c r="A15" s="13" t="n"/>
      <c r="B15" s="14" t="n"/>
      <c r="C15" s="25" t="n"/>
      <c r="D15" s="25" t="n"/>
      <c r="E15" s="26" t="n"/>
      <c r="F15" s="26" t="n"/>
      <c r="G15" s="26" t="n"/>
      <c r="H15" s="26" t="n"/>
      <c r="I15" s="26" t="n"/>
      <c r="J15" s="22">
        <f>IF(COUNT(E15:I15)&lt;5,"",MAX(0,E15-SUM(F15,G15,I15)))</f>
        <v/>
      </c>
      <c r="K15" s="22">
        <f>IF(OR(J15="",H15=""),"",MIN(J15,H15))</f>
        <v/>
      </c>
      <c r="L15" s="22">
        <f>IF(OR(J15="",H15=""),"",MAX(0,J15-H15))</f>
        <v/>
      </c>
      <c r="M15" s="22">
        <f>IF(OR(J15="",H15=""),"",MAX(0,H15-J15))</f>
        <v/>
      </c>
      <c r="N15" s="13" t="n"/>
      <c r="O15" s="14" t="n"/>
      <c r="P15" s="25" t="n"/>
      <c r="Q15" s="17">
        <f>IF(COUNTA(A15:I15,N15:P15,R15)=0,"",IF(OR(A15="",B15="",C15="",D15="",COUNT(E15:I15)&lt;5,N15="",O15="",P15=""),"Review incomplete fields",IF(OR(MIN(E15:I15)&lt;0,MAX(E15:I15)&gt;Assumptions!$B$9),"Review amount limits",IF(IFERROR(OR(DAY(D15)&lt;&gt;1,YEAR(D15)&lt;&gt;YEAR(C15),MONTH(D15)&lt;&gt;MONTH(C15)),TRUE),"Review reporting period",IF(IFERROR(OR(P15&lt;C15,P15&gt;C15+Assumptions!$B$5),TRUE),"Review due date",IF(AND(O15&lt;&gt;"Reconciled",O15&lt;&gt;"Closed",P15&lt;Assumptions!$B$4),"Past due review",IF(L15&gt;=Assumptions!$B$6,"Review residual","")))))))</f>
        <v/>
      </c>
      <c r="R15" s="18" t="n"/>
    </row>
    <row r="16" ht="28" customHeight="1">
      <c r="A16" s="13" t="n"/>
      <c r="B16" s="14" t="n"/>
      <c r="C16" s="25" t="n"/>
      <c r="D16" s="25" t="n"/>
      <c r="E16" s="26" t="n"/>
      <c r="F16" s="26" t="n"/>
      <c r="G16" s="26" t="n"/>
      <c r="H16" s="26" t="n"/>
      <c r="I16" s="26" t="n"/>
      <c r="J16" s="23">
        <f>IF(COUNT(E16:I16)&lt;5,"",MAX(0,E16-SUM(F16,G16,I16)))</f>
        <v/>
      </c>
      <c r="K16" s="23">
        <f>IF(OR(J16="",H16=""),"",MIN(J16,H16))</f>
        <v/>
      </c>
      <c r="L16" s="23">
        <f>IF(OR(J16="",H16=""),"",MAX(0,J16-H16))</f>
        <v/>
      </c>
      <c r="M16" s="23">
        <f>IF(OR(J16="",H16=""),"",MAX(0,H16-J16))</f>
        <v/>
      </c>
      <c r="N16" s="13" t="n"/>
      <c r="O16" s="14" t="n"/>
      <c r="P16" s="25" t="n"/>
      <c r="Q16" s="19">
        <f>IF(COUNTA(A16:I16,N16:P16,R16)=0,"",IF(OR(A16="",B16="",C16="",D16="",COUNT(E16:I16)&lt;5,N16="",O16="",P16=""),"Review incomplete fields",IF(OR(MIN(E16:I16)&lt;0,MAX(E16:I16)&gt;Assumptions!$B$9),"Review amount limits",IF(IFERROR(OR(DAY(D16)&lt;&gt;1,YEAR(D16)&lt;&gt;YEAR(C16),MONTH(D16)&lt;&gt;MONTH(C16)),TRUE),"Review reporting period",IF(IFERROR(OR(P16&lt;C16,P16&gt;C16+Assumptions!$B$5),TRUE),"Review due date",IF(AND(O16&lt;&gt;"Reconciled",O16&lt;&gt;"Closed",P16&lt;Assumptions!$B$4),"Past due review",IF(L16&gt;=Assumptions!$B$6,"Review residual","")))))))</f>
        <v/>
      </c>
      <c r="R16" s="18" t="n"/>
    </row>
    <row r="17" ht="28" customHeight="1">
      <c r="A17" s="13" t="n"/>
      <c r="B17" s="14" t="n"/>
      <c r="C17" s="25" t="n"/>
      <c r="D17" s="25" t="n"/>
      <c r="E17" s="26" t="n"/>
      <c r="F17" s="26" t="n"/>
      <c r="G17" s="26" t="n"/>
      <c r="H17" s="26" t="n"/>
      <c r="I17" s="26" t="n"/>
      <c r="J17" s="22">
        <f>IF(COUNT(E17:I17)&lt;5,"",MAX(0,E17-SUM(F17,G17,I17)))</f>
        <v/>
      </c>
      <c r="K17" s="22">
        <f>IF(OR(J17="",H17=""),"",MIN(J17,H17))</f>
        <v/>
      </c>
      <c r="L17" s="22">
        <f>IF(OR(J17="",H17=""),"",MAX(0,J17-H17))</f>
        <v/>
      </c>
      <c r="M17" s="22">
        <f>IF(OR(J17="",H17=""),"",MAX(0,H17-J17))</f>
        <v/>
      </c>
      <c r="N17" s="13" t="n"/>
      <c r="O17" s="14" t="n"/>
      <c r="P17" s="25" t="n"/>
      <c r="Q17" s="17">
        <f>IF(COUNTA(A17:I17,N17:P17,R17)=0,"",IF(OR(A17="",B17="",C17="",D17="",COUNT(E17:I17)&lt;5,N17="",O17="",P17=""),"Review incomplete fields",IF(OR(MIN(E17:I17)&lt;0,MAX(E17:I17)&gt;Assumptions!$B$9),"Review amount limits",IF(IFERROR(OR(DAY(D17)&lt;&gt;1,YEAR(D17)&lt;&gt;YEAR(C17),MONTH(D17)&lt;&gt;MONTH(C17)),TRUE),"Review reporting period",IF(IFERROR(OR(P17&lt;C17,P17&gt;C17+Assumptions!$B$5),TRUE),"Review due date",IF(AND(O17&lt;&gt;"Reconciled",O17&lt;&gt;"Closed",P17&lt;Assumptions!$B$4),"Past due review",IF(L17&gt;=Assumptions!$B$6,"Review residual","")))))))</f>
        <v/>
      </c>
      <c r="R17" s="18" t="n"/>
    </row>
    <row r="18" ht="28" customHeight="1">
      <c r="A18" s="13" t="n"/>
      <c r="B18" s="14" t="n"/>
      <c r="C18" s="25" t="n"/>
      <c r="D18" s="25" t="n"/>
      <c r="E18" s="26" t="n"/>
      <c r="F18" s="26" t="n"/>
      <c r="G18" s="26" t="n"/>
      <c r="H18" s="26" t="n"/>
      <c r="I18" s="26" t="n"/>
      <c r="J18" s="23">
        <f>IF(COUNT(E18:I18)&lt;5,"",MAX(0,E18-SUM(F18,G18,I18)))</f>
        <v/>
      </c>
      <c r="K18" s="23">
        <f>IF(OR(J18="",H18=""),"",MIN(J18,H18))</f>
        <v/>
      </c>
      <c r="L18" s="23">
        <f>IF(OR(J18="",H18=""),"",MAX(0,J18-H18))</f>
        <v/>
      </c>
      <c r="M18" s="23">
        <f>IF(OR(J18="",H18=""),"",MAX(0,H18-J18))</f>
        <v/>
      </c>
      <c r="N18" s="13" t="n"/>
      <c r="O18" s="14" t="n"/>
      <c r="P18" s="25" t="n"/>
      <c r="Q18" s="19">
        <f>IF(COUNTA(A18:I18,N18:P18,R18)=0,"",IF(OR(A18="",B18="",C18="",D18="",COUNT(E18:I18)&lt;5,N18="",O18="",P18=""),"Review incomplete fields",IF(OR(MIN(E18:I18)&lt;0,MAX(E18:I18)&gt;Assumptions!$B$9),"Review amount limits",IF(IFERROR(OR(DAY(D18)&lt;&gt;1,YEAR(D18)&lt;&gt;YEAR(C18),MONTH(D18)&lt;&gt;MONTH(C18)),TRUE),"Review reporting period",IF(IFERROR(OR(P18&lt;C18,P18&gt;C18+Assumptions!$B$5),TRUE),"Review due date",IF(AND(O18&lt;&gt;"Reconciled",O18&lt;&gt;"Closed",P18&lt;Assumptions!$B$4),"Past due review",IF(L18&gt;=Assumptions!$B$6,"Review residual","")))))))</f>
        <v/>
      </c>
      <c r="R18" s="18" t="n"/>
    </row>
    <row r="19" ht="28" customHeight="1">
      <c r="A19" s="13" t="n"/>
      <c r="B19" s="14" t="n"/>
      <c r="C19" s="25" t="n"/>
      <c r="D19" s="25" t="n"/>
      <c r="E19" s="26" t="n"/>
      <c r="F19" s="26" t="n"/>
      <c r="G19" s="26" t="n"/>
      <c r="H19" s="26" t="n"/>
      <c r="I19" s="26" t="n"/>
      <c r="J19" s="22">
        <f>IF(COUNT(E19:I19)&lt;5,"",MAX(0,E19-SUM(F19,G19,I19)))</f>
        <v/>
      </c>
      <c r="K19" s="22">
        <f>IF(OR(J19="",H19=""),"",MIN(J19,H19))</f>
        <v/>
      </c>
      <c r="L19" s="22">
        <f>IF(OR(J19="",H19=""),"",MAX(0,J19-H19))</f>
        <v/>
      </c>
      <c r="M19" s="22">
        <f>IF(OR(J19="",H19=""),"",MAX(0,H19-J19))</f>
        <v/>
      </c>
      <c r="N19" s="13" t="n"/>
      <c r="O19" s="14" t="n"/>
      <c r="P19" s="25" t="n"/>
      <c r="Q19" s="17">
        <f>IF(COUNTA(A19:I19,N19:P19,R19)=0,"",IF(OR(A19="",B19="",C19="",D19="",COUNT(E19:I19)&lt;5,N19="",O19="",P19=""),"Review incomplete fields",IF(OR(MIN(E19:I19)&lt;0,MAX(E19:I19)&gt;Assumptions!$B$9),"Review amount limits",IF(IFERROR(OR(DAY(D19)&lt;&gt;1,YEAR(D19)&lt;&gt;YEAR(C19),MONTH(D19)&lt;&gt;MONTH(C19)),TRUE),"Review reporting period",IF(IFERROR(OR(P19&lt;C19,P19&gt;C19+Assumptions!$B$5),TRUE),"Review due date",IF(AND(O19&lt;&gt;"Reconciled",O19&lt;&gt;"Closed",P19&lt;Assumptions!$B$4),"Past due review",IF(L19&gt;=Assumptions!$B$6,"Review residual","")))))))</f>
        <v/>
      </c>
      <c r="R19" s="18" t="n"/>
    </row>
    <row r="20" ht="28" customHeight="1">
      <c r="A20" s="13" t="n"/>
      <c r="B20" s="14" t="n"/>
      <c r="C20" s="25" t="n"/>
      <c r="D20" s="25" t="n"/>
      <c r="E20" s="26" t="n"/>
      <c r="F20" s="26" t="n"/>
      <c r="G20" s="26" t="n"/>
      <c r="H20" s="26" t="n"/>
      <c r="I20" s="26" t="n"/>
      <c r="J20" s="23">
        <f>IF(COUNT(E20:I20)&lt;5,"",MAX(0,E20-SUM(F20,G20,I20)))</f>
        <v/>
      </c>
      <c r="K20" s="23">
        <f>IF(OR(J20="",H20=""),"",MIN(J20,H20))</f>
        <v/>
      </c>
      <c r="L20" s="23">
        <f>IF(OR(J20="",H20=""),"",MAX(0,J20-H20))</f>
        <v/>
      </c>
      <c r="M20" s="23">
        <f>IF(OR(J20="",H20=""),"",MAX(0,H20-J20))</f>
        <v/>
      </c>
      <c r="N20" s="13" t="n"/>
      <c r="O20" s="14" t="n"/>
      <c r="P20" s="25" t="n"/>
      <c r="Q20" s="19">
        <f>IF(COUNTA(A20:I20,N20:P20,R20)=0,"",IF(OR(A20="",B20="",C20="",D20="",COUNT(E20:I20)&lt;5,N20="",O20="",P20=""),"Review incomplete fields",IF(OR(MIN(E20:I20)&lt;0,MAX(E20:I20)&gt;Assumptions!$B$9),"Review amount limits",IF(IFERROR(OR(DAY(D20)&lt;&gt;1,YEAR(D20)&lt;&gt;YEAR(C20),MONTH(D20)&lt;&gt;MONTH(C20)),TRUE),"Review reporting period",IF(IFERROR(OR(P20&lt;C20,P20&gt;C20+Assumptions!$B$5),TRUE),"Review due date",IF(AND(O20&lt;&gt;"Reconciled",O20&lt;&gt;"Closed",P20&lt;Assumptions!$B$4),"Past due review",IF(L20&gt;=Assumptions!$B$6,"Review residual","")))))))</f>
        <v/>
      </c>
      <c r="R20" s="18" t="n"/>
    </row>
    <row r="21" ht="28" customHeight="1">
      <c r="A21" s="13" t="n"/>
      <c r="B21" s="14" t="n"/>
      <c r="C21" s="25" t="n"/>
      <c r="D21" s="25" t="n"/>
      <c r="E21" s="26" t="n"/>
      <c r="F21" s="26" t="n"/>
      <c r="G21" s="26" t="n"/>
      <c r="H21" s="26" t="n"/>
      <c r="I21" s="26" t="n"/>
      <c r="J21" s="22">
        <f>IF(COUNT(E21:I21)&lt;5,"",MAX(0,E21-SUM(F21,G21,I21)))</f>
        <v/>
      </c>
      <c r="K21" s="22">
        <f>IF(OR(J21="",H21=""),"",MIN(J21,H21))</f>
        <v/>
      </c>
      <c r="L21" s="22">
        <f>IF(OR(J21="",H21=""),"",MAX(0,J21-H21))</f>
        <v/>
      </c>
      <c r="M21" s="22">
        <f>IF(OR(J21="",H21=""),"",MAX(0,H21-J21))</f>
        <v/>
      </c>
      <c r="N21" s="13" t="n"/>
      <c r="O21" s="14" t="n"/>
      <c r="P21" s="25" t="n"/>
      <c r="Q21" s="17">
        <f>IF(COUNTA(A21:I21,N21:P21,R21)=0,"",IF(OR(A21="",B21="",C21="",D21="",COUNT(E21:I21)&lt;5,N21="",O21="",P21=""),"Review incomplete fields",IF(OR(MIN(E21:I21)&lt;0,MAX(E21:I21)&gt;Assumptions!$B$9),"Review amount limits",IF(IFERROR(OR(DAY(D21)&lt;&gt;1,YEAR(D21)&lt;&gt;YEAR(C21),MONTH(D21)&lt;&gt;MONTH(C21)),TRUE),"Review reporting period",IF(IFERROR(OR(P21&lt;C21,P21&gt;C21+Assumptions!$B$5),TRUE),"Review due date",IF(AND(O21&lt;&gt;"Reconciled",O21&lt;&gt;"Closed",P21&lt;Assumptions!$B$4),"Past due review",IF(L21&gt;=Assumptions!$B$6,"Review residual","")))))))</f>
        <v/>
      </c>
      <c r="R21" s="18" t="n"/>
    </row>
    <row r="22" ht="28" customHeight="1">
      <c r="A22" s="13" t="n"/>
      <c r="B22" s="14" t="n"/>
      <c r="C22" s="25" t="n"/>
      <c r="D22" s="25" t="n"/>
      <c r="E22" s="26" t="n"/>
      <c r="F22" s="26" t="n"/>
      <c r="G22" s="26" t="n"/>
      <c r="H22" s="26" t="n"/>
      <c r="I22" s="26" t="n"/>
      <c r="J22" s="23">
        <f>IF(COUNT(E22:I22)&lt;5,"",MAX(0,E22-SUM(F22,G22,I22)))</f>
        <v/>
      </c>
      <c r="K22" s="23">
        <f>IF(OR(J22="",H22=""),"",MIN(J22,H22))</f>
        <v/>
      </c>
      <c r="L22" s="23">
        <f>IF(OR(J22="",H22=""),"",MAX(0,J22-H22))</f>
        <v/>
      </c>
      <c r="M22" s="23">
        <f>IF(OR(J22="",H22=""),"",MAX(0,H22-J22))</f>
        <v/>
      </c>
      <c r="N22" s="13" t="n"/>
      <c r="O22" s="14" t="n"/>
      <c r="P22" s="25" t="n"/>
      <c r="Q22" s="19">
        <f>IF(COUNTA(A22:I22,N22:P22,R22)=0,"",IF(OR(A22="",B22="",C22="",D22="",COUNT(E22:I22)&lt;5,N22="",O22="",P22=""),"Review incomplete fields",IF(OR(MIN(E22:I22)&lt;0,MAX(E22:I22)&gt;Assumptions!$B$9),"Review amount limits",IF(IFERROR(OR(DAY(D22)&lt;&gt;1,YEAR(D22)&lt;&gt;YEAR(C22),MONTH(D22)&lt;&gt;MONTH(C22)),TRUE),"Review reporting period",IF(IFERROR(OR(P22&lt;C22,P22&gt;C22+Assumptions!$B$5),TRUE),"Review due date",IF(AND(O22&lt;&gt;"Reconciled",O22&lt;&gt;"Closed",P22&lt;Assumptions!$B$4),"Past due review",IF(L22&gt;=Assumptions!$B$6,"Review residual","")))))))</f>
        <v/>
      </c>
      <c r="R22" s="18" t="n"/>
    </row>
    <row r="23" ht="28" customHeight="1">
      <c r="A23" s="13" t="n"/>
      <c r="B23" s="14" t="n"/>
      <c r="C23" s="25" t="n"/>
      <c r="D23" s="25" t="n"/>
      <c r="E23" s="26" t="n"/>
      <c r="F23" s="26" t="n"/>
      <c r="G23" s="26" t="n"/>
      <c r="H23" s="26" t="n"/>
      <c r="I23" s="26" t="n"/>
      <c r="J23" s="22">
        <f>IF(COUNT(E23:I23)&lt;5,"",MAX(0,E23-SUM(F23,G23,I23)))</f>
        <v/>
      </c>
      <c r="K23" s="22">
        <f>IF(OR(J23="",H23=""),"",MIN(J23,H23))</f>
        <v/>
      </c>
      <c r="L23" s="22">
        <f>IF(OR(J23="",H23=""),"",MAX(0,J23-H23))</f>
        <v/>
      </c>
      <c r="M23" s="22">
        <f>IF(OR(J23="",H23=""),"",MAX(0,H23-J23))</f>
        <v/>
      </c>
      <c r="N23" s="13" t="n"/>
      <c r="O23" s="14" t="n"/>
      <c r="P23" s="25" t="n"/>
      <c r="Q23" s="17">
        <f>IF(COUNTA(A23:I23,N23:P23,R23)=0,"",IF(OR(A23="",B23="",C23="",D23="",COUNT(E23:I23)&lt;5,N23="",O23="",P23=""),"Review incomplete fields",IF(OR(MIN(E23:I23)&lt;0,MAX(E23:I23)&gt;Assumptions!$B$9),"Review amount limits",IF(IFERROR(OR(DAY(D23)&lt;&gt;1,YEAR(D23)&lt;&gt;YEAR(C23),MONTH(D23)&lt;&gt;MONTH(C23)),TRUE),"Review reporting period",IF(IFERROR(OR(P23&lt;C23,P23&gt;C23+Assumptions!$B$5),TRUE),"Review due date",IF(AND(O23&lt;&gt;"Reconciled",O23&lt;&gt;"Closed",P23&lt;Assumptions!$B$4),"Past due review",IF(L23&gt;=Assumptions!$B$6,"Review residual","")))))))</f>
        <v/>
      </c>
      <c r="R23" s="18" t="n"/>
    </row>
    <row r="24" ht="28" customHeight="1">
      <c r="A24" s="13" t="n"/>
      <c r="B24" s="14" t="n"/>
      <c r="C24" s="25" t="n"/>
      <c r="D24" s="25" t="n"/>
      <c r="E24" s="26" t="n"/>
      <c r="F24" s="26" t="n"/>
      <c r="G24" s="26" t="n"/>
      <c r="H24" s="26" t="n"/>
      <c r="I24" s="26" t="n"/>
      <c r="J24" s="23">
        <f>IF(COUNT(E24:I24)&lt;5,"",MAX(0,E24-SUM(F24,G24,I24)))</f>
        <v/>
      </c>
      <c r="K24" s="23">
        <f>IF(OR(J24="",H24=""),"",MIN(J24,H24))</f>
        <v/>
      </c>
      <c r="L24" s="23">
        <f>IF(OR(J24="",H24=""),"",MAX(0,J24-H24))</f>
        <v/>
      </c>
      <c r="M24" s="23">
        <f>IF(OR(J24="",H24=""),"",MAX(0,H24-J24))</f>
        <v/>
      </c>
      <c r="N24" s="13" t="n"/>
      <c r="O24" s="14" t="n"/>
      <c r="P24" s="25" t="n"/>
      <c r="Q24" s="19">
        <f>IF(COUNTA(A24:I24,N24:P24,R24)=0,"",IF(OR(A24="",B24="",C24="",D24="",COUNT(E24:I24)&lt;5,N24="",O24="",P24=""),"Review incomplete fields",IF(OR(MIN(E24:I24)&lt;0,MAX(E24:I24)&gt;Assumptions!$B$9),"Review amount limits",IF(IFERROR(OR(DAY(D24)&lt;&gt;1,YEAR(D24)&lt;&gt;YEAR(C24),MONTH(D24)&lt;&gt;MONTH(C24)),TRUE),"Review reporting period",IF(IFERROR(OR(P24&lt;C24,P24&gt;C24+Assumptions!$B$5),TRUE),"Review due date",IF(AND(O24&lt;&gt;"Reconciled",O24&lt;&gt;"Closed",P24&lt;Assumptions!$B$4),"Past due review",IF(L24&gt;=Assumptions!$B$6,"Review residual","")))))))</f>
        <v/>
      </c>
      <c r="R24" s="18" t="n"/>
    </row>
    <row r="25" ht="28" customHeight="1">
      <c r="A25" s="13" t="n"/>
      <c r="B25" s="14" t="n"/>
      <c r="C25" s="25" t="n"/>
      <c r="D25" s="25" t="n"/>
      <c r="E25" s="26" t="n"/>
      <c r="F25" s="26" t="n"/>
      <c r="G25" s="26" t="n"/>
      <c r="H25" s="26" t="n"/>
      <c r="I25" s="26" t="n"/>
      <c r="J25" s="22">
        <f>IF(COUNT(E25:I25)&lt;5,"",MAX(0,E25-SUM(F25,G25,I25)))</f>
        <v/>
      </c>
      <c r="K25" s="22">
        <f>IF(OR(J25="",H25=""),"",MIN(J25,H25))</f>
        <v/>
      </c>
      <c r="L25" s="22">
        <f>IF(OR(J25="",H25=""),"",MAX(0,J25-H25))</f>
        <v/>
      </c>
      <c r="M25" s="22">
        <f>IF(OR(J25="",H25=""),"",MAX(0,H25-J25))</f>
        <v/>
      </c>
      <c r="N25" s="13" t="n"/>
      <c r="O25" s="14" t="n"/>
      <c r="P25" s="25" t="n"/>
      <c r="Q25" s="17">
        <f>IF(COUNTA(A25:I25,N25:P25,R25)=0,"",IF(OR(A25="",B25="",C25="",D25="",COUNT(E25:I25)&lt;5,N25="",O25="",P25=""),"Review incomplete fields",IF(OR(MIN(E25:I25)&lt;0,MAX(E25:I25)&gt;Assumptions!$B$9),"Review amount limits",IF(IFERROR(OR(DAY(D25)&lt;&gt;1,YEAR(D25)&lt;&gt;YEAR(C25),MONTH(D25)&lt;&gt;MONTH(C25)),TRUE),"Review reporting period",IF(IFERROR(OR(P25&lt;C25,P25&gt;C25+Assumptions!$B$5),TRUE),"Review due date",IF(AND(O25&lt;&gt;"Reconciled",O25&lt;&gt;"Closed",P25&lt;Assumptions!$B$4),"Past due review",IF(L25&gt;=Assumptions!$B$6,"Review residual","")))))))</f>
        <v/>
      </c>
      <c r="R25" s="18" t="n"/>
    </row>
    <row r="26" ht="28" customHeight="1">
      <c r="A26" s="13" t="n"/>
      <c r="B26" s="14" t="n"/>
      <c r="C26" s="25" t="n"/>
      <c r="D26" s="25" t="n"/>
      <c r="E26" s="26" t="n"/>
      <c r="F26" s="26" t="n"/>
      <c r="G26" s="26" t="n"/>
      <c r="H26" s="26" t="n"/>
      <c r="I26" s="26" t="n"/>
      <c r="J26" s="23">
        <f>IF(COUNT(E26:I26)&lt;5,"",MAX(0,E26-SUM(F26,G26,I26)))</f>
        <v/>
      </c>
      <c r="K26" s="23">
        <f>IF(OR(J26="",H26=""),"",MIN(J26,H26))</f>
        <v/>
      </c>
      <c r="L26" s="23">
        <f>IF(OR(J26="",H26=""),"",MAX(0,J26-H26))</f>
        <v/>
      </c>
      <c r="M26" s="23">
        <f>IF(OR(J26="",H26=""),"",MAX(0,H26-J26))</f>
        <v/>
      </c>
      <c r="N26" s="13" t="n"/>
      <c r="O26" s="14" t="n"/>
      <c r="P26" s="25" t="n"/>
      <c r="Q26" s="19">
        <f>IF(COUNTA(A26:I26,N26:P26,R26)=0,"",IF(OR(A26="",B26="",C26="",D26="",COUNT(E26:I26)&lt;5,N26="",O26="",P26=""),"Review incomplete fields",IF(OR(MIN(E26:I26)&lt;0,MAX(E26:I26)&gt;Assumptions!$B$9),"Review amount limits",IF(IFERROR(OR(DAY(D26)&lt;&gt;1,YEAR(D26)&lt;&gt;YEAR(C26),MONTH(D26)&lt;&gt;MONTH(C26)),TRUE),"Review reporting period",IF(IFERROR(OR(P26&lt;C26,P26&gt;C26+Assumptions!$B$5),TRUE),"Review due date",IF(AND(O26&lt;&gt;"Reconciled",O26&lt;&gt;"Closed",P26&lt;Assumptions!$B$4),"Past due review",IF(L26&gt;=Assumptions!$B$6,"Review residual","")))))))</f>
        <v/>
      </c>
      <c r="R26" s="18" t="n"/>
    </row>
    <row r="27" ht="28" customHeight="1">
      <c r="A27" s="13" t="n"/>
      <c r="B27" s="14" t="n"/>
      <c r="C27" s="25" t="n"/>
      <c r="D27" s="25" t="n"/>
      <c r="E27" s="26" t="n"/>
      <c r="F27" s="26" t="n"/>
      <c r="G27" s="26" t="n"/>
      <c r="H27" s="26" t="n"/>
      <c r="I27" s="26" t="n"/>
      <c r="J27" s="22">
        <f>IF(COUNT(E27:I27)&lt;5,"",MAX(0,E27-SUM(F27,G27,I27)))</f>
        <v/>
      </c>
      <c r="K27" s="22">
        <f>IF(OR(J27="",H27=""),"",MIN(J27,H27))</f>
        <v/>
      </c>
      <c r="L27" s="22">
        <f>IF(OR(J27="",H27=""),"",MAX(0,J27-H27))</f>
        <v/>
      </c>
      <c r="M27" s="22">
        <f>IF(OR(J27="",H27=""),"",MAX(0,H27-J27))</f>
        <v/>
      </c>
      <c r="N27" s="13" t="n"/>
      <c r="O27" s="14" t="n"/>
      <c r="P27" s="25" t="n"/>
      <c r="Q27" s="17">
        <f>IF(COUNTA(A27:I27,N27:P27,R27)=0,"",IF(OR(A27="",B27="",C27="",D27="",COUNT(E27:I27)&lt;5,N27="",O27="",P27=""),"Review incomplete fields",IF(OR(MIN(E27:I27)&lt;0,MAX(E27:I27)&gt;Assumptions!$B$9),"Review amount limits",IF(IFERROR(OR(DAY(D27)&lt;&gt;1,YEAR(D27)&lt;&gt;YEAR(C27),MONTH(D27)&lt;&gt;MONTH(C27)),TRUE),"Review reporting period",IF(IFERROR(OR(P27&lt;C27,P27&gt;C27+Assumptions!$B$5),TRUE),"Review due date",IF(AND(O27&lt;&gt;"Reconciled",O27&lt;&gt;"Closed",P27&lt;Assumptions!$B$4),"Past due review",IF(L27&gt;=Assumptions!$B$6,"Review residual","")))))))</f>
        <v/>
      </c>
      <c r="R27" s="18" t="n"/>
    </row>
    <row r="28" ht="28" customHeight="1">
      <c r="A28" s="13" t="n"/>
      <c r="B28" s="14" t="n"/>
      <c r="C28" s="25" t="n"/>
      <c r="D28" s="25" t="n"/>
      <c r="E28" s="26" t="n"/>
      <c r="F28" s="26" t="n"/>
      <c r="G28" s="26" t="n"/>
      <c r="H28" s="26" t="n"/>
      <c r="I28" s="26" t="n"/>
      <c r="J28" s="23">
        <f>IF(COUNT(E28:I28)&lt;5,"",MAX(0,E28-SUM(F28,G28,I28)))</f>
        <v/>
      </c>
      <c r="K28" s="23">
        <f>IF(OR(J28="",H28=""),"",MIN(J28,H28))</f>
        <v/>
      </c>
      <c r="L28" s="23">
        <f>IF(OR(J28="",H28=""),"",MAX(0,J28-H28))</f>
        <v/>
      </c>
      <c r="M28" s="23">
        <f>IF(OR(J28="",H28=""),"",MAX(0,H28-J28))</f>
        <v/>
      </c>
      <c r="N28" s="13" t="n"/>
      <c r="O28" s="14" t="n"/>
      <c r="P28" s="25" t="n"/>
      <c r="Q28" s="19">
        <f>IF(COUNTA(A28:I28,N28:P28,R28)=0,"",IF(OR(A28="",B28="",C28="",D28="",COUNT(E28:I28)&lt;5,N28="",O28="",P28=""),"Review incomplete fields",IF(OR(MIN(E28:I28)&lt;0,MAX(E28:I28)&gt;Assumptions!$B$9),"Review amount limits",IF(IFERROR(OR(DAY(D28)&lt;&gt;1,YEAR(D28)&lt;&gt;YEAR(C28),MONTH(D28)&lt;&gt;MONTH(C28)),TRUE),"Review reporting period",IF(IFERROR(OR(P28&lt;C28,P28&gt;C28+Assumptions!$B$5),TRUE),"Review due date",IF(AND(O28&lt;&gt;"Reconciled",O28&lt;&gt;"Closed",P28&lt;Assumptions!$B$4),"Past due review",IF(L28&gt;=Assumptions!$B$6,"Review residual","")))))))</f>
        <v/>
      </c>
      <c r="R28" s="18" t="n"/>
    </row>
    <row r="29" ht="28" customHeight="1">
      <c r="A29" s="13" t="n"/>
      <c r="B29" s="14" t="n"/>
      <c r="C29" s="25" t="n"/>
      <c r="D29" s="25" t="n"/>
      <c r="E29" s="26" t="n"/>
      <c r="F29" s="26" t="n"/>
      <c r="G29" s="26" t="n"/>
      <c r="H29" s="26" t="n"/>
      <c r="I29" s="26" t="n"/>
      <c r="J29" s="22">
        <f>IF(COUNT(E29:I29)&lt;5,"",MAX(0,E29-SUM(F29,G29,I29)))</f>
        <v/>
      </c>
      <c r="K29" s="22">
        <f>IF(OR(J29="",H29=""),"",MIN(J29,H29))</f>
        <v/>
      </c>
      <c r="L29" s="22">
        <f>IF(OR(J29="",H29=""),"",MAX(0,J29-H29))</f>
        <v/>
      </c>
      <c r="M29" s="22">
        <f>IF(OR(J29="",H29=""),"",MAX(0,H29-J29))</f>
        <v/>
      </c>
      <c r="N29" s="13" t="n"/>
      <c r="O29" s="14" t="n"/>
      <c r="P29" s="25" t="n"/>
      <c r="Q29" s="17">
        <f>IF(COUNTA(A29:I29,N29:P29,R29)=0,"",IF(OR(A29="",B29="",C29="",D29="",COUNT(E29:I29)&lt;5,N29="",O29="",P29=""),"Review incomplete fields",IF(OR(MIN(E29:I29)&lt;0,MAX(E29:I29)&gt;Assumptions!$B$9),"Review amount limits",IF(IFERROR(OR(DAY(D29)&lt;&gt;1,YEAR(D29)&lt;&gt;YEAR(C29),MONTH(D29)&lt;&gt;MONTH(C29)),TRUE),"Review reporting period",IF(IFERROR(OR(P29&lt;C29,P29&gt;C29+Assumptions!$B$5),TRUE),"Review due date",IF(AND(O29&lt;&gt;"Reconciled",O29&lt;&gt;"Closed",P29&lt;Assumptions!$B$4),"Past due review",IF(L29&gt;=Assumptions!$B$6,"Review residual","")))))))</f>
        <v/>
      </c>
      <c r="R29" s="18" t="n"/>
    </row>
    <row r="30" ht="28" customHeight="1">
      <c r="A30" s="13" t="n"/>
      <c r="B30" s="14" t="n"/>
      <c r="C30" s="25" t="n"/>
      <c r="D30" s="25" t="n"/>
      <c r="E30" s="26" t="n"/>
      <c r="F30" s="26" t="n"/>
      <c r="G30" s="26" t="n"/>
      <c r="H30" s="26" t="n"/>
      <c r="I30" s="26" t="n"/>
      <c r="J30" s="23">
        <f>IF(COUNT(E30:I30)&lt;5,"",MAX(0,E30-SUM(F30,G30,I30)))</f>
        <v/>
      </c>
      <c r="K30" s="23">
        <f>IF(OR(J30="",H30=""),"",MIN(J30,H30))</f>
        <v/>
      </c>
      <c r="L30" s="23">
        <f>IF(OR(J30="",H30=""),"",MAX(0,J30-H30))</f>
        <v/>
      </c>
      <c r="M30" s="23">
        <f>IF(OR(J30="",H30=""),"",MAX(0,H30-J30))</f>
        <v/>
      </c>
      <c r="N30" s="13" t="n"/>
      <c r="O30" s="14" t="n"/>
      <c r="P30" s="25" t="n"/>
      <c r="Q30" s="19">
        <f>IF(COUNTA(A30:I30,N30:P30,R30)=0,"",IF(OR(A30="",B30="",C30="",D30="",COUNT(E30:I30)&lt;5,N30="",O30="",P30=""),"Review incomplete fields",IF(OR(MIN(E30:I30)&lt;0,MAX(E30:I30)&gt;Assumptions!$B$9),"Review amount limits",IF(IFERROR(OR(DAY(D30)&lt;&gt;1,YEAR(D30)&lt;&gt;YEAR(C30),MONTH(D30)&lt;&gt;MONTH(C30)),TRUE),"Review reporting period",IF(IFERROR(OR(P30&lt;C30,P30&gt;C30+Assumptions!$B$5),TRUE),"Review due date",IF(AND(O30&lt;&gt;"Reconciled",O30&lt;&gt;"Closed",P30&lt;Assumptions!$B$4),"Past due review",IF(L30&gt;=Assumptions!$B$6,"Review residual","")))))))</f>
        <v/>
      </c>
      <c r="R30" s="18" t="n"/>
    </row>
    <row r="31" ht="28" customHeight="1">
      <c r="A31" s="13" t="n"/>
      <c r="B31" s="14" t="n"/>
      <c r="C31" s="25" t="n"/>
      <c r="D31" s="25" t="n"/>
      <c r="E31" s="26" t="n"/>
      <c r="F31" s="26" t="n"/>
      <c r="G31" s="26" t="n"/>
      <c r="H31" s="26" t="n"/>
      <c r="I31" s="26" t="n"/>
      <c r="J31" s="22">
        <f>IF(COUNT(E31:I31)&lt;5,"",MAX(0,E31-SUM(F31,G31,I31)))</f>
        <v/>
      </c>
      <c r="K31" s="22">
        <f>IF(OR(J31="",H31=""),"",MIN(J31,H31))</f>
        <v/>
      </c>
      <c r="L31" s="22">
        <f>IF(OR(J31="",H31=""),"",MAX(0,J31-H31))</f>
        <v/>
      </c>
      <c r="M31" s="22">
        <f>IF(OR(J31="",H31=""),"",MAX(0,H31-J31))</f>
        <v/>
      </c>
      <c r="N31" s="13" t="n"/>
      <c r="O31" s="14" t="n"/>
      <c r="P31" s="25" t="n"/>
      <c r="Q31" s="17">
        <f>IF(COUNTA(A31:I31,N31:P31,R31)=0,"",IF(OR(A31="",B31="",C31="",D31="",COUNT(E31:I31)&lt;5,N31="",O31="",P31=""),"Review incomplete fields",IF(OR(MIN(E31:I31)&lt;0,MAX(E31:I31)&gt;Assumptions!$B$9),"Review amount limits",IF(IFERROR(OR(DAY(D31)&lt;&gt;1,YEAR(D31)&lt;&gt;YEAR(C31),MONTH(D31)&lt;&gt;MONTH(C31)),TRUE),"Review reporting period",IF(IFERROR(OR(P31&lt;C31,P31&gt;C31+Assumptions!$B$5),TRUE),"Review due date",IF(AND(O31&lt;&gt;"Reconciled",O31&lt;&gt;"Closed",P31&lt;Assumptions!$B$4),"Past due review",IF(L31&gt;=Assumptions!$B$6,"Review residual","")))))))</f>
        <v/>
      </c>
      <c r="R31" s="18" t="n"/>
    </row>
    <row r="32" ht="28" customHeight="1">
      <c r="A32" s="13" t="n"/>
      <c r="B32" s="14" t="n"/>
      <c r="C32" s="25" t="n"/>
      <c r="D32" s="25" t="n"/>
      <c r="E32" s="26" t="n"/>
      <c r="F32" s="26" t="n"/>
      <c r="G32" s="26" t="n"/>
      <c r="H32" s="26" t="n"/>
      <c r="I32" s="26" t="n"/>
      <c r="J32" s="23">
        <f>IF(COUNT(E32:I32)&lt;5,"",MAX(0,E32-SUM(F32,G32,I32)))</f>
        <v/>
      </c>
      <c r="K32" s="23">
        <f>IF(OR(J32="",H32=""),"",MIN(J32,H32))</f>
        <v/>
      </c>
      <c r="L32" s="23">
        <f>IF(OR(J32="",H32=""),"",MAX(0,J32-H32))</f>
        <v/>
      </c>
      <c r="M32" s="23">
        <f>IF(OR(J32="",H32=""),"",MAX(0,H32-J32))</f>
        <v/>
      </c>
      <c r="N32" s="13" t="n"/>
      <c r="O32" s="14" t="n"/>
      <c r="P32" s="25" t="n"/>
      <c r="Q32" s="19">
        <f>IF(COUNTA(A32:I32,N32:P32,R32)=0,"",IF(OR(A32="",B32="",C32="",D32="",COUNT(E32:I32)&lt;5,N32="",O32="",P32=""),"Review incomplete fields",IF(OR(MIN(E32:I32)&lt;0,MAX(E32:I32)&gt;Assumptions!$B$9),"Review amount limits",IF(IFERROR(OR(DAY(D32)&lt;&gt;1,YEAR(D32)&lt;&gt;YEAR(C32),MONTH(D32)&lt;&gt;MONTH(C32)),TRUE),"Review reporting period",IF(IFERROR(OR(P32&lt;C32,P32&gt;C32+Assumptions!$B$5),TRUE),"Review due date",IF(AND(O32&lt;&gt;"Reconciled",O32&lt;&gt;"Closed",P32&lt;Assumptions!$B$4),"Past due review",IF(L32&gt;=Assumptions!$B$6,"Review residual","")))))))</f>
        <v/>
      </c>
      <c r="R32" s="18" t="n"/>
    </row>
    <row r="33" ht="28" customHeight="1">
      <c r="A33" s="13" t="n"/>
      <c r="B33" s="14" t="n"/>
      <c r="C33" s="25" t="n"/>
      <c r="D33" s="25" t="n"/>
      <c r="E33" s="26" t="n"/>
      <c r="F33" s="26" t="n"/>
      <c r="G33" s="26" t="n"/>
      <c r="H33" s="26" t="n"/>
      <c r="I33" s="26" t="n"/>
      <c r="J33" s="22">
        <f>IF(COUNT(E33:I33)&lt;5,"",MAX(0,E33-SUM(F33,G33,I33)))</f>
        <v/>
      </c>
      <c r="K33" s="22">
        <f>IF(OR(J33="",H33=""),"",MIN(J33,H33))</f>
        <v/>
      </c>
      <c r="L33" s="22">
        <f>IF(OR(J33="",H33=""),"",MAX(0,J33-H33))</f>
        <v/>
      </c>
      <c r="M33" s="22">
        <f>IF(OR(J33="",H33=""),"",MAX(0,H33-J33))</f>
        <v/>
      </c>
      <c r="N33" s="13" t="n"/>
      <c r="O33" s="14" t="n"/>
      <c r="P33" s="25" t="n"/>
      <c r="Q33" s="17">
        <f>IF(COUNTA(A33:I33,N33:P33,R33)=0,"",IF(OR(A33="",B33="",C33="",D33="",COUNT(E33:I33)&lt;5,N33="",O33="",P33=""),"Review incomplete fields",IF(OR(MIN(E33:I33)&lt;0,MAX(E33:I33)&gt;Assumptions!$B$9),"Review amount limits",IF(IFERROR(OR(DAY(D33)&lt;&gt;1,YEAR(D33)&lt;&gt;YEAR(C33),MONTH(D33)&lt;&gt;MONTH(C33)),TRUE),"Review reporting period",IF(IFERROR(OR(P33&lt;C33,P33&gt;C33+Assumptions!$B$5),TRUE),"Review due date",IF(AND(O33&lt;&gt;"Reconciled",O33&lt;&gt;"Closed",P33&lt;Assumptions!$B$4),"Past due review",IF(L33&gt;=Assumptions!$B$6,"Review residual","")))))))</f>
        <v/>
      </c>
      <c r="R33" s="18" t="n"/>
    </row>
    <row r="34" ht="28" customHeight="1">
      <c r="A34" s="13" t="n"/>
      <c r="B34" s="14" t="n"/>
      <c r="C34" s="25" t="n"/>
      <c r="D34" s="25" t="n"/>
      <c r="E34" s="26" t="n"/>
      <c r="F34" s="26" t="n"/>
      <c r="G34" s="26" t="n"/>
      <c r="H34" s="26" t="n"/>
      <c r="I34" s="26" t="n"/>
      <c r="J34" s="23">
        <f>IF(COUNT(E34:I34)&lt;5,"",MAX(0,E34-SUM(F34,G34,I34)))</f>
        <v/>
      </c>
      <c r="K34" s="23">
        <f>IF(OR(J34="",H34=""),"",MIN(J34,H34))</f>
        <v/>
      </c>
      <c r="L34" s="23">
        <f>IF(OR(J34="",H34=""),"",MAX(0,J34-H34))</f>
        <v/>
      </c>
      <c r="M34" s="23">
        <f>IF(OR(J34="",H34=""),"",MAX(0,H34-J34))</f>
        <v/>
      </c>
      <c r="N34" s="13" t="n"/>
      <c r="O34" s="14" t="n"/>
      <c r="P34" s="25" t="n"/>
      <c r="Q34" s="19">
        <f>IF(COUNTA(A34:I34,N34:P34,R34)=0,"",IF(OR(A34="",B34="",C34="",D34="",COUNT(E34:I34)&lt;5,N34="",O34="",P34=""),"Review incomplete fields",IF(OR(MIN(E34:I34)&lt;0,MAX(E34:I34)&gt;Assumptions!$B$9),"Review amount limits",IF(IFERROR(OR(DAY(D34)&lt;&gt;1,YEAR(D34)&lt;&gt;YEAR(C34),MONTH(D34)&lt;&gt;MONTH(C34)),TRUE),"Review reporting period",IF(IFERROR(OR(P34&lt;C34,P34&gt;C34+Assumptions!$B$5),TRUE),"Review due date",IF(AND(O34&lt;&gt;"Reconciled",O34&lt;&gt;"Closed",P34&lt;Assumptions!$B$4),"Past due review",IF(L34&gt;=Assumptions!$B$6,"Review residual","")))))))</f>
        <v/>
      </c>
      <c r="R34" s="18" t="n"/>
    </row>
    <row r="35" ht="28" customHeight="1">
      <c r="A35" s="13" t="n"/>
      <c r="B35" s="14" t="n"/>
      <c r="C35" s="25" t="n"/>
      <c r="D35" s="25" t="n"/>
      <c r="E35" s="26" t="n"/>
      <c r="F35" s="26" t="n"/>
      <c r="G35" s="26" t="n"/>
      <c r="H35" s="26" t="n"/>
      <c r="I35" s="26" t="n"/>
      <c r="J35" s="22">
        <f>IF(COUNT(E35:I35)&lt;5,"",MAX(0,E35-SUM(F35,G35,I35)))</f>
        <v/>
      </c>
      <c r="K35" s="22">
        <f>IF(OR(J35="",H35=""),"",MIN(J35,H35))</f>
        <v/>
      </c>
      <c r="L35" s="22">
        <f>IF(OR(J35="",H35=""),"",MAX(0,J35-H35))</f>
        <v/>
      </c>
      <c r="M35" s="22">
        <f>IF(OR(J35="",H35=""),"",MAX(0,H35-J35))</f>
        <v/>
      </c>
      <c r="N35" s="13" t="n"/>
      <c r="O35" s="14" t="n"/>
      <c r="P35" s="25" t="n"/>
      <c r="Q35" s="17">
        <f>IF(COUNTA(A35:I35,N35:P35,R35)=0,"",IF(OR(A35="",B35="",C35="",D35="",COUNT(E35:I35)&lt;5,N35="",O35="",P35=""),"Review incomplete fields",IF(OR(MIN(E35:I35)&lt;0,MAX(E35:I35)&gt;Assumptions!$B$9),"Review amount limits",IF(IFERROR(OR(DAY(D35)&lt;&gt;1,YEAR(D35)&lt;&gt;YEAR(C35),MONTH(D35)&lt;&gt;MONTH(C35)),TRUE),"Review reporting period",IF(IFERROR(OR(P35&lt;C35,P35&gt;C35+Assumptions!$B$5),TRUE),"Review due date",IF(AND(O35&lt;&gt;"Reconciled",O35&lt;&gt;"Closed",P35&lt;Assumptions!$B$4),"Past due review",IF(L35&gt;=Assumptions!$B$6,"Review residual","")))))))</f>
        <v/>
      </c>
      <c r="R35" s="18" t="n"/>
    </row>
    <row r="36" ht="28" customHeight="1">
      <c r="A36" s="13" t="n"/>
      <c r="B36" s="14" t="n"/>
      <c r="C36" s="25" t="n"/>
      <c r="D36" s="25" t="n"/>
      <c r="E36" s="26" t="n"/>
      <c r="F36" s="26" t="n"/>
      <c r="G36" s="26" t="n"/>
      <c r="H36" s="26" t="n"/>
      <c r="I36" s="26" t="n"/>
      <c r="J36" s="23">
        <f>IF(COUNT(E36:I36)&lt;5,"",MAX(0,E36-SUM(F36,G36,I36)))</f>
        <v/>
      </c>
      <c r="K36" s="23">
        <f>IF(OR(J36="",H36=""),"",MIN(J36,H36))</f>
        <v/>
      </c>
      <c r="L36" s="23">
        <f>IF(OR(J36="",H36=""),"",MAX(0,J36-H36))</f>
        <v/>
      </c>
      <c r="M36" s="23">
        <f>IF(OR(J36="",H36=""),"",MAX(0,H36-J36))</f>
        <v/>
      </c>
      <c r="N36" s="13" t="n"/>
      <c r="O36" s="14" t="n"/>
      <c r="P36" s="25" t="n"/>
      <c r="Q36" s="19">
        <f>IF(COUNTA(A36:I36,N36:P36,R36)=0,"",IF(OR(A36="",B36="",C36="",D36="",COUNT(E36:I36)&lt;5,N36="",O36="",P36=""),"Review incomplete fields",IF(OR(MIN(E36:I36)&lt;0,MAX(E36:I36)&gt;Assumptions!$B$9),"Review amount limits",IF(IFERROR(OR(DAY(D36)&lt;&gt;1,YEAR(D36)&lt;&gt;YEAR(C36),MONTH(D36)&lt;&gt;MONTH(C36)),TRUE),"Review reporting period",IF(IFERROR(OR(P36&lt;C36,P36&gt;C36+Assumptions!$B$5),TRUE),"Review due date",IF(AND(O36&lt;&gt;"Reconciled",O36&lt;&gt;"Closed",P36&lt;Assumptions!$B$4),"Past due review",IF(L36&gt;=Assumptions!$B$6,"Review residual","")))))))</f>
        <v/>
      </c>
      <c r="R36" s="18" t="n"/>
    </row>
    <row r="37" ht="28" customHeight="1">
      <c r="A37" s="13" t="n"/>
      <c r="B37" s="14" t="n"/>
      <c r="C37" s="25" t="n"/>
      <c r="D37" s="25" t="n"/>
      <c r="E37" s="26" t="n"/>
      <c r="F37" s="26" t="n"/>
      <c r="G37" s="26" t="n"/>
      <c r="H37" s="26" t="n"/>
      <c r="I37" s="26" t="n"/>
      <c r="J37" s="22">
        <f>IF(COUNT(E37:I37)&lt;5,"",MAX(0,E37-SUM(F37,G37,I37)))</f>
        <v/>
      </c>
      <c r="K37" s="22">
        <f>IF(OR(J37="",H37=""),"",MIN(J37,H37))</f>
        <v/>
      </c>
      <c r="L37" s="22">
        <f>IF(OR(J37="",H37=""),"",MAX(0,J37-H37))</f>
        <v/>
      </c>
      <c r="M37" s="22">
        <f>IF(OR(J37="",H37=""),"",MAX(0,H37-J37))</f>
        <v/>
      </c>
      <c r="N37" s="13" t="n"/>
      <c r="O37" s="14" t="n"/>
      <c r="P37" s="25" t="n"/>
      <c r="Q37" s="17">
        <f>IF(COUNTA(A37:I37,N37:P37,R37)=0,"",IF(OR(A37="",B37="",C37="",D37="",COUNT(E37:I37)&lt;5,N37="",O37="",P37=""),"Review incomplete fields",IF(OR(MIN(E37:I37)&lt;0,MAX(E37:I37)&gt;Assumptions!$B$9),"Review amount limits",IF(IFERROR(OR(DAY(D37)&lt;&gt;1,YEAR(D37)&lt;&gt;YEAR(C37),MONTH(D37)&lt;&gt;MONTH(C37)),TRUE),"Review reporting period",IF(IFERROR(OR(P37&lt;C37,P37&gt;C37+Assumptions!$B$5),TRUE),"Review due date",IF(AND(O37&lt;&gt;"Reconciled",O37&lt;&gt;"Closed",P37&lt;Assumptions!$B$4),"Past due review",IF(L37&gt;=Assumptions!$B$6,"Review residual","")))))))</f>
        <v/>
      </c>
      <c r="R37" s="18" t="n"/>
    </row>
    <row r="38" ht="28" customHeight="1">
      <c r="A38" s="13" t="n"/>
      <c r="B38" s="14" t="n"/>
      <c r="C38" s="25" t="n"/>
      <c r="D38" s="25" t="n"/>
      <c r="E38" s="26" t="n"/>
      <c r="F38" s="26" t="n"/>
      <c r="G38" s="26" t="n"/>
      <c r="H38" s="26" t="n"/>
      <c r="I38" s="26" t="n"/>
      <c r="J38" s="23">
        <f>IF(COUNT(E38:I38)&lt;5,"",MAX(0,E38-SUM(F38,G38,I38)))</f>
        <v/>
      </c>
      <c r="K38" s="23">
        <f>IF(OR(J38="",H38=""),"",MIN(J38,H38))</f>
        <v/>
      </c>
      <c r="L38" s="23">
        <f>IF(OR(J38="",H38=""),"",MAX(0,J38-H38))</f>
        <v/>
      </c>
      <c r="M38" s="23">
        <f>IF(OR(J38="",H38=""),"",MAX(0,H38-J38))</f>
        <v/>
      </c>
      <c r="N38" s="13" t="n"/>
      <c r="O38" s="14" t="n"/>
      <c r="P38" s="25" t="n"/>
      <c r="Q38" s="19">
        <f>IF(COUNTA(A38:I38,N38:P38,R38)=0,"",IF(OR(A38="",B38="",C38="",D38="",COUNT(E38:I38)&lt;5,N38="",O38="",P38=""),"Review incomplete fields",IF(OR(MIN(E38:I38)&lt;0,MAX(E38:I38)&gt;Assumptions!$B$9),"Review amount limits",IF(IFERROR(OR(DAY(D38)&lt;&gt;1,YEAR(D38)&lt;&gt;YEAR(C38),MONTH(D38)&lt;&gt;MONTH(C38)),TRUE),"Review reporting period",IF(IFERROR(OR(P38&lt;C38,P38&gt;C38+Assumptions!$B$5),TRUE),"Review due date",IF(AND(O38&lt;&gt;"Reconciled",O38&lt;&gt;"Closed",P38&lt;Assumptions!$B$4),"Past due review",IF(L38&gt;=Assumptions!$B$6,"Review residual","")))))))</f>
        <v/>
      </c>
      <c r="R38" s="18" t="n"/>
    </row>
    <row r="39" ht="28" customHeight="1">
      <c r="A39" s="13" t="n"/>
      <c r="B39" s="14" t="n"/>
      <c r="C39" s="25" t="n"/>
      <c r="D39" s="25" t="n"/>
      <c r="E39" s="26" t="n"/>
      <c r="F39" s="26" t="n"/>
      <c r="G39" s="26" t="n"/>
      <c r="H39" s="26" t="n"/>
      <c r="I39" s="26" t="n"/>
      <c r="J39" s="22">
        <f>IF(COUNT(E39:I39)&lt;5,"",MAX(0,E39-SUM(F39,G39,I39)))</f>
        <v/>
      </c>
      <c r="K39" s="22">
        <f>IF(OR(J39="",H39=""),"",MIN(J39,H39))</f>
        <v/>
      </c>
      <c r="L39" s="22">
        <f>IF(OR(J39="",H39=""),"",MAX(0,J39-H39))</f>
        <v/>
      </c>
      <c r="M39" s="22">
        <f>IF(OR(J39="",H39=""),"",MAX(0,H39-J39))</f>
        <v/>
      </c>
      <c r="N39" s="13" t="n"/>
      <c r="O39" s="14" t="n"/>
      <c r="P39" s="25" t="n"/>
      <c r="Q39" s="17">
        <f>IF(COUNTA(A39:I39,N39:P39,R39)=0,"",IF(OR(A39="",B39="",C39="",D39="",COUNT(E39:I39)&lt;5,N39="",O39="",P39=""),"Review incomplete fields",IF(OR(MIN(E39:I39)&lt;0,MAX(E39:I39)&gt;Assumptions!$B$9),"Review amount limits",IF(IFERROR(OR(DAY(D39)&lt;&gt;1,YEAR(D39)&lt;&gt;YEAR(C39),MONTH(D39)&lt;&gt;MONTH(C39)),TRUE),"Review reporting period",IF(IFERROR(OR(P39&lt;C39,P39&gt;C39+Assumptions!$B$5),TRUE),"Review due date",IF(AND(O39&lt;&gt;"Reconciled",O39&lt;&gt;"Closed",P39&lt;Assumptions!$B$4),"Past due review",IF(L39&gt;=Assumptions!$B$6,"Review residual","")))))))</f>
        <v/>
      </c>
      <c r="R39" s="18" t="n"/>
    </row>
    <row r="40" ht="28" customHeight="1">
      <c r="A40" s="13" t="n"/>
      <c r="B40" s="14" t="n"/>
      <c r="C40" s="25" t="n"/>
      <c r="D40" s="25" t="n"/>
      <c r="E40" s="26" t="n"/>
      <c r="F40" s="26" t="n"/>
      <c r="G40" s="26" t="n"/>
      <c r="H40" s="26" t="n"/>
      <c r="I40" s="26" t="n"/>
      <c r="J40" s="23">
        <f>IF(COUNT(E40:I40)&lt;5,"",MAX(0,E40-SUM(F40,G40,I40)))</f>
        <v/>
      </c>
      <c r="K40" s="23">
        <f>IF(OR(J40="",H40=""),"",MIN(J40,H40))</f>
        <v/>
      </c>
      <c r="L40" s="23">
        <f>IF(OR(J40="",H40=""),"",MAX(0,J40-H40))</f>
        <v/>
      </c>
      <c r="M40" s="23">
        <f>IF(OR(J40="",H40=""),"",MAX(0,H40-J40))</f>
        <v/>
      </c>
      <c r="N40" s="13" t="n"/>
      <c r="O40" s="14" t="n"/>
      <c r="P40" s="25" t="n"/>
      <c r="Q40" s="19">
        <f>IF(COUNTA(A40:I40,N40:P40,R40)=0,"",IF(OR(A40="",B40="",C40="",D40="",COUNT(E40:I40)&lt;5,N40="",O40="",P40=""),"Review incomplete fields",IF(OR(MIN(E40:I40)&lt;0,MAX(E40:I40)&gt;Assumptions!$B$9),"Review amount limits",IF(IFERROR(OR(DAY(D40)&lt;&gt;1,YEAR(D40)&lt;&gt;YEAR(C40),MONTH(D40)&lt;&gt;MONTH(C40)),TRUE),"Review reporting period",IF(IFERROR(OR(P40&lt;C40,P40&gt;C40+Assumptions!$B$5),TRUE),"Review due date",IF(AND(O40&lt;&gt;"Reconciled",O40&lt;&gt;"Closed",P40&lt;Assumptions!$B$4),"Past due review",IF(L40&gt;=Assumptions!$B$6,"Review residual","")))))))</f>
        <v/>
      </c>
      <c r="R40" s="18" t="n"/>
    </row>
    <row r="41" ht="28" customHeight="1">
      <c r="A41" s="13" t="n"/>
      <c r="B41" s="14" t="n"/>
      <c r="C41" s="25" t="n"/>
      <c r="D41" s="25" t="n"/>
      <c r="E41" s="26" t="n"/>
      <c r="F41" s="26" t="n"/>
      <c r="G41" s="26" t="n"/>
      <c r="H41" s="26" t="n"/>
      <c r="I41" s="26" t="n"/>
      <c r="J41" s="22">
        <f>IF(COUNT(E41:I41)&lt;5,"",MAX(0,E41-SUM(F41,G41,I41)))</f>
        <v/>
      </c>
      <c r="K41" s="22">
        <f>IF(OR(J41="",H41=""),"",MIN(J41,H41))</f>
        <v/>
      </c>
      <c r="L41" s="22">
        <f>IF(OR(J41="",H41=""),"",MAX(0,J41-H41))</f>
        <v/>
      </c>
      <c r="M41" s="22">
        <f>IF(OR(J41="",H41=""),"",MAX(0,H41-J41))</f>
        <v/>
      </c>
      <c r="N41" s="13" t="n"/>
      <c r="O41" s="14" t="n"/>
      <c r="P41" s="25" t="n"/>
      <c r="Q41" s="17">
        <f>IF(COUNTA(A41:I41,N41:P41,R41)=0,"",IF(OR(A41="",B41="",C41="",D41="",COUNT(E41:I41)&lt;5,N41="",O41="",P41=""),"Review incomplete fields",IF(OR(MIN(E41:I41)&lt;0,MAX(E41:I41)&gt;Assumptions!$B$9),"Review amount limits",IF(IFERROR(OR(DAY(D41)&lt;&gt;1,YEAR(D41)&lt;&gt;YEAR(C41),MONTH(D41)&lt;&gt;MONTH(C41)),TRUE),"Review reporting period",IF(IFERROR(OR(P41&lt;C41,P41&gt;C41+Assumptions!$B$5),TRUE),"Review due date",IF(AND(O41&lt;&gt;"Reconciled",O41&lt;&gt;"Closed",P41&lt;Assumptions!$B$4),"Past due review",IF(L41&gt;=Assumptions!$B$6,"Review residual","")))))))</f>
        <v/>
      </c>
      <c r="R41" s="18" t="n"/>
    </row>
    <row r="42" ht="28" customHeight="1">
      <c r="A42" s="13" t="n"/>
      <c r="B42" s="14" t="n"/>
      <c r="C42" s="25" t="n"/>
      <c r="D42" s="25" t="n"/>
      <c r="E42" s="26" t="n"/>
      <c r="F42" s="26" t="n"/>
      <c r="G42" s="26" t="n"/>
      <c r="H42" s="26" t="n"/>
      <c r="I42" s="26" t="n"/>
      <c r="J42" s="23">
        <f>IF(COUNT(E42:I42)&lt;5,"",MAX(0,E42-SUM(F42,G42,I42)))</f>
        <v/>
      </c>
      <c r="K42" s="23">
        <f>IF(OR(J42="",H42=""),"",MIN(J42,H42))</f>
        <v/>
      </c>
      <c r="L42" s="23">
        <f>IF(OR(J42="",H42=""),"",MAX(0,J42-H42))</f>
        <v/>
      </c>
      <c r="M42" s="23">
        <f>IF(OR(J42="",H42=""),"",MAX(0,H42-J42))</f>
        <v/>
      </c>
      <c r="N42" s="13" t="n"/>
      <c r="O42" s="14" t="n"/>
      <c r="P42" s="25" t="n"/>
      <c r="Q42" s="19">
        <f>IF(COUNTA(A42:I42,N42:P42,R42)=0,"",IF(OR(A42="",B42="",C42="",D42="",COUNT(E42:I42)&lt;5,N42="",O42="",P42=""),"Review incomplete fields",IF(OR(MIN(E42:I42)&lt;0,MAX(E42:I42)&gt;Assumptions!$B$9),"Review amount limits",IF(IFERROR(OR(DAY(D42)&lt;&gt;1,YEAR(D42)&lt;&gt;YEAR(C42),MONTH(D42)&lt;&gt;MONTH(C42)),TRUE),"Review reporting period",IF(IFERROR(OR(P42&lt;C42,P42&gt;C42+Assumptions!$B$5),TRUE),"Review due date",IF(AND(O42&lt;&gt;"Reconciled",O42&lt;&gt;"Closed",P42&lt;Assumptions!$B$4),"Past due review",IF(L42&gt;=Assumptions!$B$6,"Review residual","")))))))</f>
        <v/>
      </c>
      <c r="R42" s="18" t="n"/>
    </row>
    <row r="43" ht="28" customHeight="1">
      <c r="A43" s="13" t="n"/>
      <c r="B43" s="14" t="n"/>
      <c r="C43" s="25" t="n"/>
      <c r="D43" s="25" t="n"/>
      <c r="E43" s="26" t="n"/>
      <c r="F43" s="26" t="n"/>
      <c r="G43" s="26" t="n"/>
      <c r="H43" s="26" t="n"/>
      <c r="I43" s="26" t="n"/>
      <c r="J43" s="22">
        <f>IF(COUNT(E43:I43)&lt;5,"",MAX(0,E43-SUM(F43,G43,I43)))</f>
        <v/>
      </c>
      <c r="K43" s="22">
        <f>IF(OR(J43="",H43=""),"",MIN(J43,H43))</f>
        <v/>
      </c>
      <c r="L43" s="22">
        <f>IF(OR(J43="",H43=""),"",MAX(0,J43-H43))</f>
        <v/>
      </c>
      <c r="M43" s="22">
        <f>IF(OR(J43="",H43=""),"",MAX(0,H43-J43))</f>
        <v/>
      </c>
      <c r="N43" s="13" t="n"/>
      <c r="O43" s="14" t="n"/>
      <c r="P43" s="25" t="n"/>
      <c r="Q43" s="17">
        <f>IF(COUNTA(A43:I43,N43:P43,R43)=0,"",IF(OR(A43="",B43="",C43="",D43="",COUNT(E43:I43)&lt;5,N43="",O43="",P43=""),"Review incomplete fields",IF(OR(MIN(E43:I43)&lt;0,MAX(E43:I43)&gt;Assumptions!$B$9),"Review amount limits",IF(IFERROR(OR(DAY(D43)&lt;&gt;1,YEAR(D43)&lt;&gt;YEAR(C43),MONTH(D43)&lt;&gt;MONTH(C43)),TRUE),"Review reporting period",IF(IFERROR(OR(P43&lt;C43,P43&gt;C43+Assumptions!$B$5),TRUE),"Review due date",IF(AND(O43&lt;&gt;"Reconciled",O43&lt;&gt;"Closed",P43&lt;Assumptions!$B$4),"Past due review",IF(L43&gt;=Assumptions!$B$6,"Review residual","")))))))</f>
        <v/>
      </c>
      <c r="R43" s="18" t="n"/>
    </row>
    <row r="44" ht="28" customHeight="1">
      <c r="A44" s="13" t="n"/>
      <c r="B44" s="14" t="n"/>
      <c r="C44" s="25" t="n"/>
      <c r="D44" s="25" t="n"/>
      <c r="E44" s="26" t="n"/>
      <c r="F44" s="26" t="n"/>
      <c r="G44" s="26" t="n"/>
      <c r="H44" s="26" t="n"/>
      <c r="I44" s="26" t="n"/>
      <c r="J44" s="23">
        <f>IF(COUNT(E44:I44)&lt;5,"",MAX(0,E44-SUM(F44,G44,I44)))</f>
        <v/>
      </c>
      <c r="K44" s="23">
        <f>IF(OR(J44="",H44=""),"",MIN(J44,H44))</f>
        <v/>
      </c>
      <c r="L44" s="23">
        <f>IF(OR(J44="",H44=""),"",MAX(0,J44-H44))</f>
        <v/>
      </c>
      <c r="M44" s="23">
        <f>IF(OR(J44="",H44=""),"",MAX(0,H44-J44))</f>
        <v/>
      </c>
      <c r="N44" s="13" t="n"/>
      <c r="O44" s="14" t="n"/>
      <c r="P44" s="25" t="n"/>
      <c r="Q44" s="19">
        <f>IF(COUNTA(A44:I44,N44:P44,R44)=0,"",IF(OR(A44="",B44="",C44="",D44="",COUNT(E44:I44)&lt;5,N44="",O44="",P44=""),"Review incomplete fields",IF(OR(MIN(E44:I44)&lt;0,MAX(E44:I44)&gt;Assumptions!$B$9),"Review amount limits",IF(IFERROR(OR(DAY(D44)&lt;&gt;1,YEAR(D44)&lt;&gt;YEAR(C44),MONTH(D44)&lt;&gt;MONTH(C44)),TRUE),"Review reporting period",IF(IFERROR(OR(P44&lt;C44,P44&gt;C44+Assumptions!$B$5),TRUE),"Review due date",IF(AND(O44&lt;&gt;"Reconciled",O44&lt;&gt;"Closed",P44&lt;Assumptions!$B$4),"Past due review",IF(L44&gt;=Assumptions!$B$6,"Review residual","")))))))</f>
        <v/>
      </c>
      <c r="R44" s="18" t="n"/>
    </row>
    <row r="45" ht="28" customHeight="1">
      <c r="A45" s="13" t="n"/>
      <c r="B45" s="14" t="n"/>
      <c r="C45" s="25" t="n"/>
      <c r="D45" s="25" t="n"/>
      <c r="E45" s="26" t="n"/>
      <c r="F45" s="26" t="n"/>
      <c r="G45" s="26" t="n"/>
      <c r="H45" s="26" t="n"/>
      <c r="I45" s="26" t="n"/>
      <c r="J45" s="22">
        <f>IF(COUNT(E45:I45)&lt;5,"",MAX(0,E45-SUM(F45,G45,I45)))</f>
        <v/>
      </c>
      <c r="K45" s="22">
        <f>IF(OR(J45="",H45=""),"",MIN(J45,H45))</f>
        <v/>
      </c>
      <c r="L45" s="22">
        <f>IF(OR(J45="",H45=""),"",MAX(0,J45-H45))</f>
        <v/>
      </c>
      <c r="M45" s="22">
        <f>IF(OR(J45="",H45=""),"",MAX(0,H45-J45))</f>
        <v/>
      </c>
      <c r="N45" s="13" t="n"/>
      <c r="O45" s="14" t="n"/>
      <c r="P45" s="25" t="n"/>
      <c r="Q45" s="17">
        <f>IF(COUNTA(A45:I45,N45:P45,R45)=0,"",IF(OR(A45="",B45="",C45="",D45="",COUNT(E45:I45)&lt;5,N45="",O45="",P45=""),"Review incomplete fields",IF(OR(MIN(E45:I45)&lt;0,MAX(E45:I45)&gt;Assumptions!$B$9),"Review amount limits",IF(IFERROR(OR(DAY(D45)&lt;&gt;1,YEAR(D45)&lt;&gt;YEAR(C45),MONTH(D45)&lt;&gt;MONTH(C45)),TRUE),"Review reporting period",IF(IFERROR(OR(P45&lt;C45,P45&gt;C45+Assumptions!$B$5),TRUE),"Review due date",IF(AND(O45&lt;&gt;"Reconciled",O45&lt;&gt;"Closed",P45&lt;Assumptions!$B$4),"Past due review",IF(L45&gt;=Assumptions!$B$6,"Review residual","")))))))</f>
        <v/>
      </c>
      <c r="R45" s="18" t="n"/>
    </row>
    <row r="46" ht="28" customHeight="1">
      <c r="A46" s="13" t="n"/>
      <c r="B46" s="14" t="n"/>
      <c r="C46" s="25" t="n"/>
      <c r="D46" s="25" t="n"/>
      <c r="E46" s="26" t="n"/>
      <c r="F46" s="26" t="n"/>
      <c r="G46" s="26" t="n"/>
      <c r="H46" s="26" t="n"/>
      <c r="I46" s="26" t="n"/>
      <c r="J46" s="23">
        <f>IF(COUNT(E46:I46)&lt;5,"",MAX(0,E46-SUM(F46,G46,I46)))</f>
        <v/>
      </c>
      <c r="K46" s="23">
        <f>IF(OR(J46="",H46=""),"",MIN(J46,H46))</f>
        <v/>
      </c>
      <c r="L46" s="23">
        <f>IF(OR(J46="",H46=""),"",MAX(0,J46-H46))</f>
        <v/>
      </c>
      <c r="M46" s="23">
        <f>IF(OR(J46="",H46=""),"",MAX(0,H46-J46))</f>
        <v/>
      </c>
      <c r="N46" s="13" t="n"/>
      <c r="O46" s="14" t="n"/>
      <c r="P46" s="25" t="n"/>
      <c r="Q46" s="19">
        <f>IF(COUNTA(A46:I46,N46:P46,R46)=0,"",IF(OR(A46="",B46="",C46="",D46="",COUNT(E46:I46)&lt;5,N46="",O46="",P46=""),"Review incomplete fields",IF(OR(MIN(E46:I46)&lt;0,MAX(E46:I46)&gt;Assumptions!$B$9),"Review amount limits",IF(IFERROR(OR(DAY(D46)&lt;&gt;1,YEAR(D46)&lt;&gt;YEAR(C46),MONTH(D46)&lt;&gt;MONTH(C46)),TRUE),"Review reporting period",IF(IFERROR(OR(P46&lt;C46,P46&gt;C46+Assumptions!$B$5),TRUE),"Review due date",IF(AND(O46&lt;&gt;"Reconciled",O46&lt;&gt;"Closed",P46&lt;Assumptions!$B$4),"Past due review",IF(L46&gt;=Assumptions!$B$6,"Review residual","")))))))</f>
        <v/>
      </c>
      <c r="R46" s="18" t="n"/>
    </row>
    <row r="47" ht="28" customHeight="1">
      <c r="A47" s="13" t="n"/>
      <c r="B47" s="14" t="n"/>
      <c r="C47" s="25" t="n"/>
      <c r="D47" s="25" t="n"/>
      <c r="E47" s="26" t="n"/>
      <c r="F47" s="26" t="n"/>
      <c r="G47" s="26" t="n"/>
      <c r="H47" s="26" t="n"/>
      <c r="I47" s="26" t="n"/>
      <c r="J47" s="22">
        <f>IF(COUNT(E47:I47)&lt;5,"",MAX(0,E47-SUM(F47,G47,I47)))</f>
        <v/>
      </c>
      <c r="K47" s="22">
        <f>IF(OR(J47="",H47=""),"",MIN(J47,H47))</f>
        <v/>
      </c>
      <c r="L47" s="22">
        <f>IF(OR(J47="",H47=""),"",MAX(0,J47-H47))</f>
        <v/>
      </c>
      <c r="M47" s="22">
        <f>IF(OR(J47="",H47=""),"",MAX(0,H47-J47))</f>
        <v/>
      </c>
      <c r="N47" s="13" t="n"/>
      <c r="O47" s="14" t="n"/>
      <c r="P47" s="25" t="n"/>
      <c r="Q47" s="17">
        <f>IF(COUNTA(A47:I47,N47:P47,R47)=0,"",IF(OR(A47="",B47="",C47="",D47="",COUNT(E47:I47)&lt;5,N47="",O47="",P47=""),"Review incomplete fields",IF(OR(MIN(E47:I47)&lt;0,MAX(E47:I47)&gt;Assumptions!$B$9),"Review amount limits",IF(IFERROR(OR(DAY(D47)&lt;&gt;1,YEAR(D47)&lt;&gt;YEAR(C47),MONTH(D47)&lt;&gt;MONTH(C47)),TRUE),"Review reporting period",IF(IFERROR(OR(P47&lt;C47,P47&gt;C47+Assumptions!$B$5),TRUE),"Review due date",IF(AND(O47&lt;&gt;"Reconciled",O47&lt;&gt;"Closed",P47&lt;Assumptions!$B$4),"Past due review",IF(L47&gt;=Assumptions!$B$6,"Review residual","")))))))</f>
        <v/>
      </c>
      <c r="R47" s="18" t="n"/>
    </row>
    <row r="48" ht="28" customHeight="1">
      <c r="A48" s="13" t="n"/>
      <c r="B48" s="14" t="n"/>
      <c r="C48" s="25" t="n"/>
      <c r="D48" s="25" t="n"/>
      <c r="E48" s="26" t="n"/>
      <c r="F48" s="26" t="n"/>
      <c r="G48" s="26" t="n"/>
      <c r="H48" s="26" t="n"/>
      <c r="I48" s="26" t="n"/>
      <c r="J48" s="23">
        <f>IF(COUNT(E48:I48)&lt;5,"",MAX(0,E48-SUM(F48,G48,I48)))</f>
        <v/>
      </c>
      <c r="K48" s="23">
        <f>IF(OR(J48="",H48=""),"",MIN(J48,H48))</f>
        <v/>
      </c>
      <c r="L48" s="23">
        <f>IF(OR(J48="",H48=""),"",MAX(0,J48-H48))</f>
        <v/>
      </c>
      <c r="M48" s="23">
        <f>IF(OR(J48="",H48=""),"",MAX(0,H48-J48))</f>
        <v/>
      </c>
      <c r="N48" s="13" t="n"/>
      <c r="O48" s="14" t="n"/>
      <c r="P48" s="25" t="n"/>
      <c r="Q48" s="19">
        <f>IF(COUNTA(A48:I48,N48:P48,R48)=0,"",IF(OR(A48="",B48="",C48="",D48="",COUNT(E48:I48)&lt;5,N48="",O48="",P48=""),"Review incomplete fields",IF(OR(MIN(E48:I48)&lt;0,MAX(E48:I48)&gt;Assumptions!$B$9),"Review amount limits",IF(IFERROR(OR(DAY(D48)&lt;&gt;1,YEAR(D48)&lt;&gt;YEAR(C48),MONTH(D48)&lt;&gt;MONTH(C48)),TRUE),"Review reporting period",IF(IFERROR(OR(P48&lt;C48,P48&gt;C48+Assumptions!$B$5),TRUE),"Review due date",IF(AND(O48&lt;&gt;"Reconciled",O48&lt;&gt;"Closed",P48&lt;Assumptions!$B$4),"Past due review",IF(L48&gt;=Assumptions!$B$6,"Review residual","")))))))</f>
        <v/>
      </c>
      <c r="R48" s="18" t="n"/>
    </row>
    <row r="49" ht="28" customHeight="1">
      <c r="A49" s="13" t="n"/>
      <c r="B49" s="14" t="n"/>
      <c r="C49" s="25" t="n"/>
      <c r="D49" s="25" t="n"/>
      <c r="E49" s="26" t="n"/>
      <c r="F49" s="26" t="n"/>
      <c r="G49" s="26" t="n"/>
      <c r="H49" s="26" t="n"/>
      <c r="I49" s="26" t="n"/>
      <c r="J49" s="22">
        <f>IF(COUNT(E49:I49)&lt;5,"",MAX(0,E49-SUM(F49,G49,I49)))</f>
        <v/>
      </c>
      <c r="K49" s="22">
        <f>IF(OR(J49="",H49=""),"",MIN(J49,H49))</f>
        <v/>
      </c>
      <c r="L49" s="22">
        <f>IF(OR(J49="",H49=""),"",MAX(0,J49-H49))</f>
        <v/>
      </c>
      <c r="M49" s="22">
        <f>IF(OR(J49="",H49=""),"",MAX(0,H49-J49))</f>
        <v/>
      </c>
      <c r="N49" s="13" t="n"/>
      <c r="O49" s="14" t="n"/>
      <c r="P49" s="25" t="n"/>
      <c r="Q49" s="17">
        <f>IF(COUNTA(A49:I49,N49:P49,R49)=0,"",IF(OR(A49="",B49="",C49="",D49="",COUNT(E49:I49)&lt;5,N49="",O49="",P49=""),"Review incomplete fields",IF(OR(MIN(E49:I49)&lt;0,MAX(E49:I49)&gt;Assumptions!$B$9),"Review amount limits",IF(IFERROR(OR(DAY(D49)&lt;&gt;1,YEAR(D49)&lt;&gt;YEAR(C49),MONTH(D49)&lt;&gt;MONTH(C49)),TRUE),"Review reporting period",IF(IFERROR(OR(P49&lt;C49,P49&gt;C49+Assumptions!$B$5),TRUE),"Review due date",IF(AND(O49&lt;&gt;"Reconciled",O49&lt;&gt;"Closed",P49&lt;Assumptions!$B$4),"Past due review",IF(L49&gt;=Assumptions!$B$6,"Review residual","")))))))</f>
        <v/>
      </c>
      <c r="R49" s="18" t="n"/>
    </row>
    <row r="50" ht="28" customHeight="1">
      <c r="A50" s="13" t="n"/>
      <c r="B50" s="14" t="n"/>
      <c r="C50" s="25" t="n"/>
      <c r="D50" s="25" t="n"/>
      <c r="E50" s="26" t="n"/>
      <c r="F50" s="26" t="n"/>
      <c r="G50" s="26" t="n"/>
      <c r="H50" s="26" t="n"/>
      <c r="I50" s="26" t="n"/>
      <c r="J50" s="23">
        <f>IF(COUNT(E50:I50)&lt;5,"",MAX(0,E50-SUM(F50,G50,I50)))</f>
        <v/>
      </c>
      <c r="K50" s="23">
        <f>IF(OR(J50="",H50=""),"",MIN(J50,H50))</f>
        <v/>
      </c>
      <c r="L50" s="23">
        <f>IF(OR(J50="",H50=""),"",MAX(0,J50-H50))</f>
        <v/>
      </c>
      <c r="M50" s="23">
        <f>IF(OR(J50="",H50=""),"",MAX(0,H50-J50))</f>
        <v/>
      </c>
      <c r="N50" s="13" t="n"/>
      <c r="O50" s="14" t="n"/>
      <c r="P50" s="25" t="n"/>
      <c r="Q50" s="19">
        <f>IF(COUNTA(A50:I50,N50:P50,R50)=0,"",IF(OR(A50="",B50="",C50="",D50="",COUNT(E50:I50)&lt;5,N50="",O50="",P50=""),"Review incomplete fields",IF(OR(MIN(E50:I50)&lt;0,MAX(E50:I50)&gt;Assumptions!$B$9),"Review amount limits",IF(IFERROR(OR(DAY(D50)&lt;&gt;1,YEAR(D50)&lt;&gt;YEAR(C50),MONTH(D50)&lt;&gt;MONTH(C50)),TRUE),"Review reporting period",IF(IFERROR(OR(P50&lt;C50,P50&gt;C50+Assumptions!$B$5),TRUE),"Review due date",IF(AND(O50&lt;&gt;"Reconciled",O50&lt;&gt;"Closed",P50&lt;Assumptions!$B$4),"Past due review",IF(L50&gt;=Assumptions!$B$6,"Review residual","")))))))</f>
        <v/>
      </c>
      <c r="R50" s="18" t="n"/>
    </row>
    <row r="51" ht="28" customHeight="1">
      <c r="A51" s="13" t="n"/>
      <c r="B51" s="14" t="n"/>
      <c r="C51" s="25" t="n"/>
      <c r="D51" s="25" t="n"/>
      <c r="E51" s="26" t="n"/>
      <c r="F51" s="26" t="n"/>
      <c r="G51" s="26" t="n"/>
      <c r="H51" s="26" t="n"/>
      <c r="I51" s="26" t="n"/>
      <c r="J51" s="22">
        <f>IF(COUNT(E51:I51)&lt;5,"",MAX(0,E51-SUM(F51,G51,I51)))</f>
        <v/>
      </c>
      <c r="K51" s="22">
        <f>IF(OR(J51="",H51=""),"",MIN(J51,H51))</f>
        <v/>
      </c>
      <c r="L51" s="22">
        <f>IF(OR(J51="",H51=""),"",MAX(0,J51-H51))</f>
        <v/>
      </c>
      <c r="M51" s="22">
        <f>IF(OR(J51="",H51=""),"",MAX(0,H51-J51))</f>
        <v/>
      </c>
      <c r="N51" s="13" t="n"/>
      <c r="O51" s="14" t="n"/>
      <c r="P51" s="25" t="n"/>
      <c r="Q51" s="17">
        <f>IF(COUNTA(A51:I51,N51:P51,R51)=0,"",IF(OR(A51="",B51="",C51="",D51="",COUNT(E51:I51)&lt;5,N51="",O51="",P51=""),"Review incomplete fields",IF(OR(MIN(E51:I51)&lt;0,MAX(E51:I51)&gt;Assumptions!$B$9),"Review amount limits",IF(IFERROR(OR(DAY(D51)&lt;&gt;1,YEAR(D51)&lt;&gt;YEAR(C51),MONTH(D51)&lt;&gt;MONTH(C51)),TRUE),"Review reporting period",IF(IFERROR(OR(P51&lt;C51,P51&gt;C51+Assumptions!$B$5),TRUE),"Review due date",IF(AND(O51&lt;&gt;"Reconciled",O51&lt;&gt;"Closed",P51&lt;Assumptions!$B$4),"Past due review",IF(L51&gt;=Assumptions!$B$6,"Review residual","")))))))</f>
        <v/>
      </c>
      <c r="R51" s="18" t="n"/>
    </row>
    <row r="52" ht="28" customHeight="1">
      <c r="A52" s="13" t="n"/>
      <c r="B52" s="14" t="n"/>
      <c r="C52" s="25" t="n"/>
      <c r="D52" s="25" t="n"/>
      <c r="E52" s="26" t="n"/>
      <c r="F52" s="26" t="n"/>
      <c r="G52" s="26" t="n"/>
      <c r="H52" s="26" t="n"/>
      <c r="I52" s="26" t="n"/>
      <c r="J52" s="23">
        <f>IF(COUNT(E52:I52)&lt;5,"",MAX(0,E52-SUM(F52,G52,I52)))</f>
        <v/>
      </c>
      <c r="K52" s="23">
        <f>IF(OR(J52="",H52=""),"",MIN(J52,H52))</f>
        <v/>
      </c>
      <c r="L52" s="23">
        <f>IF(OR(J52="",H52=""),"",MAX(0,J52-H52))</f>
        <v/>
      </c>
      <c r="M52" s="23">
        <f>IF(OR(J52="",H52=""),"",MAX(0,H52-J52))</f>
        <v/>
      </c>
      <c r="N52" s="13" t="n"/>
      <c r="O52" s="14" t="n"/>
      <c r="P52" s="25" t="n"/>
      <c r="Q52" s="19">
        <f>IF(COUNTA(A52:I52,N52:P52,R52)=0,"",IF(OR(A52="",B52="",C52="",D52="",COUNT(E52:I52)&lt;5,N52="",O52="",P52=""),"Review incomplete fields",IF(OR(MIN(E52:I52)&lt;0,MAX(E52:I52)&gt;Assumptions!$B$9),"Review amount limits",IF(IFERROR(OR(DAY(D52)&lt;&gt;1,YEAR(D52)&lt;&gt;YEAR(C52),MONTH(D52)&lt;&gt;MONTH(C52)),TRUE),"Review reporting period",IF(IFERROR(OR(P52&lt;C52,P52&gt;C52+Assumptions!$B$5),TRUE),"Review due date",IF(AND(O52&lt;&gt;"Reconciled",O52&lt;&gt;"Closed",P52&lt;Assumptions!$B$4),"Past due review",IF(L52&gt;=Assumptions!$B$6,"Review residual","")))))))</f>
        <v/>
      </c>
      <c r="R52" s="18" t="n"/>
    </row>
    <row r="53" ht="28" customHeight="1">
      <c r="A53" s="13" t="n"/>
      <c r="B53" s="14" t="n"/>
      <c r="C53" s="25" t="n"/>
      <c r="D53" s="25" t="n"/>
      <c r="E53" s="26" t="n"/>
      <c r="F53" s="26" t="n"/>
      <c r="G53" s="26" t="n"/>
      <c r="H53" s="26" t="n"/>
      <c r="I53" s="26" t="n"/>
      <c r="J53" s="22">
        <f>IF(COUNT(E53:I53)&lt;5,"",MAX(0,E53-SUM(F53,G53,I53)))</f>
        <v/>
      </c>
      <c r="K53" s="22">
        <f>IF(OR(J53="",H53=""),"",MIN(J53,H53))</f>
        <v/>
      </c>
      <c r="L53" s="22">
        <f>IF(OR(J53="",H53=""),"",MAX(0,J53-H53))</f>
        <v/>
      </c>
      <c r="M53" s="22">
        <f>IF(OR(J53="",H53=""),"",MAX(0,H53-J53))</f>
        <v/>
      </c>
      <c r="N53" s="13" t="n"/>
      <c r="O53" s="14" t="n"/>
      <c r="P53" s="25" t="n"/>
      <c r="Q53" s="17">
        <f>IF(COUNTA(A53:I53,N53:P53,R53)=0,"",IF(OR(A53="",B53="",C53="",D53="",COUNT(E53:I53)&lt;5,N53="",O53="",P53=""),"Review incomplete fields",IF(OR(MIN(E53:I53)&lt;0,MAX(E53:I53)&gt;Assumptions!$B$9),"Review amount limits",IF(IFERROR(OR(DAY(D53)&lt;&gt;1,YEAR(D53)&lt;&gt;YEAR(C53),MONTH(D53)&lt;&gt;MONTH(C53)),TRUE),"Review reporting period",IF(IFERROR(OR(P53&lt;C53,P53&gt;C53+Assumptions!$B$5),TRUE),"Review due date",IF(AND(O53&lt;&gt;"Reconciled",O53&lt;&gt;"Closed",P53&lt;Assumptions!$B$4),"Past due review",IF(L53&gt;=Assumptions!$B$6,"Review residual","")))))))</f>
        <v/>
      </c>
      <c r="R53" s="18" t="n"/>
    </row>
    <row r="54" ht="28" customHeight="1">
      <c r="A54" s="13" t="n"/>
      <c r="B54" s="14" t="n"/>
      <c r="C54" s="25" t="n"/>
      <c r="D54" s="25" t="n"/>
      <c r="E54" s="26" t="n"/>
      <c r="F54" s="26" t="n"/>
      <c r="G54" s="26" t="n"/>
      <c r="H54" s="26" t="n"/>
      <c r="I54" s="26" t="n"/>
      <c r="J54" s="23">
        <f>IF(COUNT(E54:I54)&lt;5,"",MAX(0,E54-SUM(F54,G54,I54)))</f>
        <v/>
      </c>
      <c r="K54" s="23">
        <f>IF(OR(J54="",H54=""),"",MIN(J54,H54))</f>
        <v/>
      </c>
      <c r="L54" s="23">
        <f>IF(OR(J54="",H54=""),"",MAX(0,J54-H54))</f>
        <v/>
      </c>
      <c r="M54" s="23">
        <f>IF(OR(J54="",H54=""),"",MAX(0,H54-J54))</f>
        <v/>
      </c>
      <c r="N54" s="13" t="n"/>
      <c r="O54" s="14" t="n"/>
      <c r="P54" s="25" t="n"/>
      <c r="Q54" s="19">
        <f>IF(COUNTA(A54:I54,N54:P54,R54)=0,"",IF(OR(A54="",B54="",C54="",D54="",COUNT(E54:I54)&lt;5,N54="",O54="",P54=""),"Review incomplete fields",IF(OR(MIN(E54:I54)&lt;0,MAX(E54:I54)&gt;Assumptions!$B$9),"Review amount limits",IF(IFERROR(OR(DAY(D54)&lt;&gt;1,YEAR(D54)&lt;&gt;YEAR(C54),MONTH(D54)&lt;&gt;MONTH(C54)),TRUE),"Review reporting period",IF(IFERROR(OR(P54&lt;C54,P54&gt;C54+Assumptions!$B$5),TRUE),"Review due date",IF(AND(O54&lt;&gt;"Reconciled",O54&lt;&gt;"Closed",P54&lt;Assumptions!$B$4),"Past due review",IF(L54&gt;=Assumptions!$B$6,"Review residual","")))))))</f>
        <v/>
      </c>
      <c r="R54" s="18" t="n"/>
    </row>
    <row r="55" ht="28" customHeight="1">
      <c r="A55" s="13" t="n"/>
      <c r="B55" s="14" t="n"/>
      <c r="C55" s="25" t="n"/>
      <c r="D55" s="25" t="n"/>
      <c r="E55" s="26" t="n"/>
      <c r="F55" s="26" t="n"/>
      <c r="G55" s="26" t="n"/>
      <c r="H55" s="26" t="n"/>
      <c r="I55" s="26" t="n"/>
      <c r="J55" s="22">
        <f>IF(COUNT(E55:I55)&lt;5,"",MAX(0,E55-SUM(F55,G55,I55)))</f>
        <v/>
      </c>
      <c r="K55" s="22">
        <f>IF(OR(J55="",H55=""),"",MIN(J55,H55))</f>
        <v/>
      </c>
      <c r="L55" s="22">
        <f>IF(OR(J55="",H55=""),"",MAX(0,J55-H55))</f>
        <v/>
      </c>
      <c r="M55" s="22">
        <f>IF(OR(J55="",H55=""),"",MAX(0,H55-J55))</f>
        <v/>
      </c>
      <c r="N55" s="13" t="n"/>
      <c r="O55" s="14" t="n"/>
      <c r="P55" s="25" t="n"/>
      <c r="Q55" s="17">
        <f>IF(COUNTA(A55:I55,N55:P55,R55)=0,"",IF(OR(A55="",B55="",C55="",D55="",COUNT(E55:I55)&lt;5,N55="",O55="",P55=""),"Review incomplete fields",IF(OR(MIN(E55:I55)&lt;0,MAX(E55:I55)&gt;Assumptions!$B$9),"Review amount limits",IF(IFERROR(OR(DAY(D55)&lt;&gt;1,YEAR(D55)&lt;&gt;YEAR(C55),MONTH(D55)&lt;&gt;MONTH(C55)),TRUE),"Review reporting period",IF(IFERROR(OR(P55&lt;C55,P55&gt;C55+Assumptions!$B$5),TRUE),"Review due date",IF(AND(O55&lt;&gt;"Reconciled",O55&lt;&gt;"Closed",P55&lt;Assumptions!$B$4),"Past due review",IF(L55&gt;=Assumptions!$B$6,"Review residual","")))))))</f>
        <v/>
      </c>
      <c r="R55" s="18" t="n"/>
    </row>
    <row r="56" ht="28" customHeight="1">
      <c r="A56" s="13" t="n"/>
      <c r="B56" s="14" t="n"/>
      <c r="C56" s="25" t="n"/>
      <c r="D56" s="25" t="n"/>
      <c r="E56" s="26" t="n"/>
      <c r="F56" s="26" t="n"/>
      <c r="G56" s="26" t="n"/>
      <c r="H56" s="26" t="n"/>
      <c r="I56" s="26" t="n"/>
      <c r="J56" s="23">
        <f>IF(COUNT(E56:I56)&lt;5,"",MAX(0,E56-SUM(F56,G56,I56)))</f>
        <v/>
      </c>
      <c r="K56" s="23">
        <f>IF(OR(J56="",H56=""),"",MIN(J56,H56))</f>
        <v/>
      </c>
      <c r="L56" s="23">
        <f>IF(OR(J56="",H56=""),"",MAX(0,J56-H56))</f>
        <v/>
      </c>
      <c r="M56" s="23">
        <f>IF(OR(J56="",H56=""),"",MAX(0,H56-J56))</f>
        <v/>
      </c>
      <c r="N56" s="13" t="n"/>
      <c r="O56" s="14" t="n"/>
      <c r="P56" s="25" t="n"/>
      <c r="Q56" s="19">
        <f>IF(COUNTA(A56:I56,N56:P56,R56)=0,"",IF(OR(A56="",B56="",C56="",D56="",COUNT(E56:I56)&lt;5,N56="",O56="",P56=""),"Review incomplete fields",IF(OR(MIN(E56:I56)&lt;0,MAX(E56:I56)&gt;Assumptions!$B$9),"Review amount limits",IF(IFERROR(OR(DAY(D56)&lt;&gt;1,YEAR(D56)&lt;&gt;YEAR(C56),MONTH(D56)&lt;&gt;MONTH(C56)),TRUE),"Review reporting period",IF(IFERROR(OR(P56&lt;C56,P56&gt;C56+Assumptions!$B$5),TRUE),"Review due date",IF(AND(O56&lt;&gt;"Reconciled",O56&lt;&gt;"Closed",P56&lt;Assumptions!$B$4),"Past due review",IF(L56&gt;=Assumptions!$B$6,"Review residual","")))))))</f>
        <v/>
      </c>
      <c r="R56" s="18" t="n"/>
    </row>
    <row r="57" ht="28" customHeight="1">
      <c r="A57" s="13" t="n"/>
      <c r="B57" s="14" t="n"/>
      <c r="C57" s="25" t="n"/>
      <c r="D57" s="25" t="n"/>
      <c r="E57" s="26" t="n"/>
      <c r="F57" s="26" t="n"/>
      <c r="G57" s="26" t="n"/>
      <c r="H57" s="26" t="n"/>
      <c r="I57" s="26" t="n"/>
      <c r="J57" s="22">
        <f>IF(COUNT(E57:I57)&lt;5,"",MAX(0,E57-SUM(F57,G57,I57)))</f>
        <v/>
      </c>
      <c r="K57" s="22">
        <f>IF(OR(J57="",H57=""),"",MIN(J57,H57))</f>
        <v/>
      </c>
      <c r="L57" s="22">
        <f>IF(OR(J57="",H57=""),"",MAX(0,J57-H57))</f>
        <v/>
      </c>
      <c r="M57" s="22">
        <f>IF(OR(J57="",H57=""),"",MAX(0,H57-J57))</f>
        <v/>
      </c>
      <c r="N57" s="13" t="n"/>
      <c r="O57" s="14" t="n"/>
      <c r="P57" s="25" t="n"/>
      <c r="Q57" s="17">
        <f>IF(COUNTA(A57:I57,N57:P57,R57)=0,"",IF(OR(A57="",B57="",C57="",D57="",COUNT(E57:I57)&lt;5,N57="",O57="",P57=""),"Review incomplete fields",IF(OR(MIN(E57:I57)&lt;0,MAX(E57:I57)&gt;Assumptions!$B$9),"Review amount limits",IF(IFERROR(OR(DAY(D57)&lt;&gt;1,YEAR(D57)&lt;&gt;YEAR(C57),MONTH(D57)&lt;&gt;MONTH(C57)),TRUE),"Review reporting period",IF(IFERROR(OR(P57&lt;C57,P57&gt;C57+Assumptions!$B$5),TRUE),"Review due date",IF(AND(O57&lt;&gt;"Reconciled",O57&lt;&gt;"Closed",P57&lt;Assumptions!$B$4),"Past due review",IF(L57&gt;=Assumptions!$B$6,"Review residual","")))))))</f>
        <v/>
      </c>
      <c r="R57" s="18" t="n"/>
    </row>
    <row r="58" ht="28" customHeight="1">
      <c r="A58" s="13" t="n"/>
      <c r="B58" s="14" t="n"/>
      <c r="C58" s="25" t="n"/>
      <c r="D58" s="25" t="n"/>
      <c r="E58" s="26" t="n"/>
      <c r="F58" s="26" t="n"/>
      <c r="G58" s="26" t="n"/>
      <c r="H58" s="26" t="n"/>
      <c r="I58" s="26" t="n"/>
      <c r="J58" s="23">
        <f>IF(COUNT(E58:I58)&lt;5,"",MAX(0,E58-SUM(F58,G58,I58)))</f>
        <v/>
      </c>
      <c r="K58" s="23">
        <f>IF(OR(J58="",H58=""),"",MIN(J58,H58))</f>
        <v/>
      </c>
      <c r="L58" s="23">
        <f>IF(OR(J58="",H58=""),"",MAX(0,J58-H58))</f>
        <v/>
      </c>
      <c r="M58" s="23">
        <f>IF(OR(J58="",H58=""),"",MAX(0,H58-J58))</f>
        <v/>
      </c>
      <c r="N58" s="13" t="n"/>
      <c r="O58" s="14" t="n"/>
      <c r="P58" s="25" t="n"/>
      <c r="Q58" s="19">
        <f>IF(COUNTA(A58:I58,N58:P58,R58)=0,"",IF(OR(A58="",B58="",C58="",D58="",COUNT(E58:I58)&lt;5,N58="",O58="",P58=""),"Review incomplete fields",IF(OR(MIN(E58:I58)&lt;0,MAX(E58:I58)&gt;Assumptions!$B$9),"Review amount limits",IF(IFERROR(OR(DAY(D58)&lt;&gt;1,YEAR(D58)&lt;&gt;YEAR(C58),MONTH(D58)&lt;&gt;MONTH(C58)),TRUE),"Review reporting period",IF(IFERROR(OR(P58&lt;C58,P58&gt;C58+Assumptions!$B$5),TRUE),"Review due date",IF(AND(O58&lt;&gt;"Reconciled",O58&lt;&gt;"Closed",P58&lt;Assumptions!$B$4),"Past due review",IF(L58&gt;=Assumptions!$B$6,"Review residual","")))))))</f>
        <v/>
      </c>
      <c r="R58" s="18" t="n"/>
    </row>
    <row r="59" ht="28" customHeight="1">
      <c r="A59" s="13" t="n"/>
      <c r="B59" s="14" t="n"/>
      <c r="C59" s="25" t="n"/>
      <c r="D59" s="25" t="n"/>
      <c r="E59" s="26" t="n"/>
      <c r="F59" s="26" t="n"/>
      <c r="G59" s="26" t="n"/>
      <c r="H59" s="26" t="n"/>
      <c r="I59" s="26" t="n"/>
      <c r="J59" s="22">
        <f>IF(COUNT(E59:I59)&lt;5,"",MAX(0,E59-SUM(F59,G59,I59)))</f>
        <v/>
      </c>
      <c r="K59" s="22">
        <f>IF(OR(J59="",H59=""),"",MIN(J59,H59))</f>
        <v/>
      </c>
      <c r="L59" s="22">
        <f>IF(OR(J59="",H59=""),"",MAX(0,J59-H59))</f>
        <v/>
      </c>
      <c r="M59" s="22">
        <f>IF(OR(J59="",H59=""),"",MAX(0,H59-J59))</f>
        <v/>
      </c>
      <c r="N59" s="13" t="n"/>
      <c r="O59" s="14" t="n"/>
      <c r="P59" s="25" t="n"/>
      <c r="Q59" s="17">
        <f>IF(COUNTA(A59:I59,N59:P59,R59)=0,"",IF(OR(A59="",B59="",C59="",D59="",COUNT(E59:I59)&lt;5,N59="",O59="",P59=""),"Review incomplete fields",IF(OR(MIN(E59:I59)&lt;0,MAX(E59:I59)&gt;Assumptions!$B$9),"Review amount limits",IF(IFERROR(OR(DAY(D59)&lt;&gt;1,YEAR(D59)&lt;&gt;YEAR(C59),MONTH(D59)&lt;&gt;MONTH(C59)),TRUE),"Review reporting period",IF(IFERROR(OR(P59&lt;C59,P59&gt;C59+Assumptions!$B$5),TRUE),"Review due date",IF(AND(O59&lt;&gt;"Reconciled",O59&lt;&gt;"Closed",P59&lt;Assumptions!$B$4),"Past due review",IF(L59&gt;=Assumptions!$B$6,"Review residual","")))))))</f>
        <v/>
      </c>
      <c r="R59" s="18" t="n"/>
    </row>
    <row r="60" ht="28" customHeight="1">
      <c r="A60" s="13" t="n"/>
      <c r="B60" s="14" t="n"/>
      <c r="C60" s="25" t="n"/>
      <c r="D60" s="25" t="n"/>
      <c r="E60" s="26" t="n"/>
      <c r="F60" s="26" t="n"/>
      <c r="G60" s="26" t="n"/>
      <c r="H60" s="26" t="n"/>
      <c r="I60" s="26" t="n"/>
      <c r="J60" s="23">
        <f>IF(COUNT(E60:I60)&lt;5,"",MAX(0,E60-SUM(F60,G60,I60)))</f>
        <v/>
      </c>
      <c r="K60" s="23">
        <f>IF(OR(J60="",H60=""),"",MIN(J60,H60))</f>
        <v/>
      </c>
      <c r="L60" s="23">
        <f>IF(OR(J60="",H60=""),"",MAX(0,J60-H60))</f>
        <v/>
      </c>
      <c r="M60" s="23">
        <f>IF(OR(J60="",H60=""),"",MAX(0,H60-J60))</f>
        <v/>
      </c>
      <c r="N60" s="13" t="n"/>
      <c r="O60" s="14" t="n"/>
      <c r="P60" s="25" t="n"/>
      <c r="Q60" s="19">
        <f>IF(COUNTA(A60:I60,N60:P60,R60)=0,"",IF(OR(A60="",B60="",C60="",D60="",COUNT(E60:I60)&lt;5,N60="",O60="",P60=""),"Review incomplete fields",IF(OR(MIN(E60:I60)&lt;0,MAX(E60:I60)&gt;Assumptions!$B$9),"Review amount limits",IF(IFERROR(OR(DAY(D60)&lt;&gt;1,YEAR(D60)&lt;&gt;YEAR(C60),MONTH(D60)&lt;&gt;MONTH(C60)),TRUE),"Review reporting period",IF(IFERROR(OR(P60&lt;C60,P60&gt;C60+Assumptions!$B$5),TRUE),"Review due date",IF(AND(O60&lt;&gt;"Reconciled",O60&lt;&gt;"Closed",P60&lt;Assumptions!$B$4),"Past due review",IF(L60&gt;=Assumptions!$B$6,"Review residual","")))))))</f>
        <v/>
      </c>
      <c r="R60" s="18" t="n"/>
    </row>
    <row r="61" ht="28" customHeight="1">
      <c r="A61" s="13" t="n"/>
      <c r="B61" s="14" t="n"/>
      <c r="C61" s="25" t="n"/>
      <c r="D61" s="25" t="n"/>
      <c r="E61" s="26" t="n"/>
      <c r="F61" s="26" t="n"/>
      <c r="G61" s="26" t="n"/>
      <c r="H61" s="26" t="n"/>
      <c r="I61" s="26" t="n"/>
      <c r="J61" s="22">
        <f>IF(COUNT(E61:I61)&lt;5,"",MAX(0,E61-SUM(F61,G61,I61)))</f>
        <v/>
      </c>
      <c r="K61" s="22">
        <f>IF(OR(J61="",H61=""),"",MIN(J61,H61))</f>
        <v/>
      </c>
      <c r="L61" s="22">
        <f>IF(OR(J61="",H61=""),"",MAX(0,J61-H61))</f>
        <v/>
      </c>
      <c r="M61" s="22">
        <f>IF(OR(J61="",H61=""),"",MAX(0,H61-J61))</f>
        <v/>
      </c>
      <c r="N61" s="13" t="n"/>
      <c r="O61" s="14" t="n"/>
      <c r="P61" s="25" t="n"/>
      <c r="Q61" s="17">
        <f>IF(COUNTA(A61:I61,N61:P61,R61)=0,"",IF(OR(A61="",B61="",C61="",D61="",COUNT(E61:I61)&lt;5,N61="",O61="",P61=""),"Review incomplete fields",IF(OR(MIN(E61:I61)&lt;0,MAX(E61:I61)&gt;Assumptions!$B$9),"Review amount limits",IF(IFERROR(OR(DAY(D61)&lt;&gt;1,YEAR(D61)&lt;&gt;YEAR(C61),MONTH(D61)&lt;&gt;MONTH(C61)),TRUE),"Review reporting period",IF(IFERROR(OR(P61&lt;C61,P61&gt;C61+Assumptions!$B$5),TRUE),"Review due date",IF(AND(O61&lt;&gt;"Reconciled",O61&lt;&gt;"Closed",P61&lt;Assumptions!$B$4),"Past due review",IF(L61&gt;=Assumptions!$B$6,"Review residual","")))))))</f>
        <v/>
      </c>
      <c r="R61" s="18" t="n"/>
    </row>
    <row r="62" ht="28" customHeight="1">
      <c r="A62" s="13" t="n"/>
      <c r="B62" s="14" t="n"/>
      <c r="C62" s="25" t="n"/>
      <c r="D62" s="25" t="n"/>
      <c r="E62" s="26" t="n"/>
      <c r="F62" s="26" t="n"/>
      <c r="G62" s="26" t="n"/>
      <c r="H62" s="26" t="n"/>
      <c r="I62" s="26" t="n"/>
      <c r="J62" s="23">
        <f>IF(COUNT(E62:I62)&lt;5,"",MAX(0,E62-SUM(F62,G62,I62)))</f>
        <v/>
      </c>
      <c r="K62" s="23">
        <f>IF(OR(J62="",H62=""),"",MIN(J62,H62))</f>
        <v/>
      </c>
      <c r="L62" s="23">
        <f>IF(OR(J62="",H62=""),"",MAX(0,J62-H62))</f>
        <v/>
      </c>
      <c r="M62" s="23">
        <f>IF(OR(J62="",H62=""),"",MAX(0,H62-J62))</f>
        <v/>
      </c>
      <c r="N62" s="13" t="n"/>
      <c r="O62" s="14" t="n"/>
      <c r="P62" s="25" t="n"/>
      <c r="Q62" s="19">
        <f>IF(COUNTA(A62:I62,N62:P62,R62)=0,"",IF(OR(A62="",B62="",C62="",D62="",COUNT(E62:I62)&lt;5,N62="",O62="",P62=""),"Review incomplete fields",IF(OR(MIN(E62:I62)&lt;0,MAX(E62:I62)&gt;Assumptions!$B$9),"Review amount limits",IF(IFERROR(OR(DAY(D62)&lt;&gt;1,YEAR(D62)&lt;&gt;YEAR(C62),MONTH(D62)&lt;&gt;MONTH(C62)),TRUE),"Review reporting period",IF(IFERROR(OR(P62&lt;C62,P62&gt;C62+Assumptions!$B$5),TRUE),"Review due date",IF(AND(O62&lt;&gt;"Reconciled",O62&lt;&gt;"Closed",P62&lt;Assumptions!$B$4),"Past due review",IF(L62&gt;=Assumptions!$B$6,"Review residual","")))))))</f>
        <v/>
      </c>
      <c r="R62" s="18" t="n"/>
    </row>
    <row r="63" ht="28" customHeight="1">
      <c r="A63" s="13" t="n"/>
      <c r="B63" s="14" t="n"/>
      <c r="C63" s="25" t="n"/>
      <c r="D63" s="25" t="n"/>
      <c r="E63" s="26" t="n"/>
      <c r="F63" s="26" t="n"/>
      <c r="G63" s="26" t="n"/>
      <c r="H63" s="26" t="n"/>
      <c r="I63" s="26" t="n"/>
      <c r="J63" s="22">
        <f>IF(COUNT(E63:I63)&lt;5,"",MAX(0,E63-SUM(F63,G63,I63)))</f>
        <v/>
      </c>
      <c r="K63" s="22">
        <f>IF(OR(J63="",H63=""),"",MIN(J63,H63))</f>
        <v/>
      </c>
      <c r="L63" s="22">
        <f>IF(OR(J63="",H63=""),"",MAX(0,J63-H63))</f>
        <v/>
      </c>
      <c r="M63" s="22">
        <f>IF(OR(J63="",H63=""),"",MAX(0,H63-J63))</f>
        <v/>
      </c>
      <c r="N63" s="13" t="n"/>
      <c r="O63" s="14" t="n"/>
      <c r="P63" s="25" t="n"/>
      <c r="Q63" s="17">
        <f>IF(COUNTA(A63:I63,N63:P63,R63)=0,"",IF(OR(A63="",B63="",C63="",D63="",COUNT(E63:I63)&lt;5,N63="",O63="",P63=""),"Review incomplete fields",IF(OR(MIN(E63:I63)&lt;0,MAX(E63:I63)&gt;Assumptions!$B$9),"Review amount limits",IF(IFERROR(OR(DAY(D63)&lt;&gt;1,YEAR(D63)&lt;&gt;YEAR(C63),MONTH(D63)&lt;&gt;MONTH(C63)),TRUE),"Review reporting period",IF(IFERROR(OR(P63&lt;C63,P63&gt;C63+Assumptions!$B$5),TRUE),"Review due date",IF(AND(O63&lt;&gt;"Reconciled",O63&lt;&gt;"Closed",P63&lt;Assumptions!$B$4),"Past due review",IF(L63&gt;=Assumptions!$B$6,"Review residual","")))))))</f>
        <v/>
      </c>
      <c r="R63" s="18" t="n"/>
    </row>
    <row r="64" ht="28" customHeight="1">
      <c r="A64" s="13" t="n"/>
      <c r="B64" s="14" t="n"/>
      <c r="C64" s="25" t="n"/>
      <c r="D64" s="25" t="n"/>
      <c r="E64" s="26" t="n"/>
      <c r="F64" s="26" t="n"/>
      <c r="G64" s="26" t="n"/>
      <c r="H64" s="26" t="n"/>
      <c r="I64" s="26" t="n"/>
      <c r="J64" s="23">
        <f>IF(COUNT(E64:I64)&lt;5,"",MAX(0,E64-SUM(F64,G64,I64)))</f>
        <v/>
      </c>
      <c r="K64" s="23">
        <f>IF(OR(J64="",H64=""),"",MIN(J64,H64))</f>
        <v/>
      </c>
      <c r="L64" s="23">
        <f>IF(OR(J64="",H64=""),"",MAX(0,J64-H64))</f>
        <v/>
      </c>
      <c r="M64" s="23">
        <f>IF(OR(J64="",H64=""),"",MAX(0,H64-J64))</f>
        <v/>
      </c>
      <c r="N64" s="13" t="n"/>
      <c r="O64" s="14" t="n"/>
      <c r="P64" s="25" t="n"/>
      <c r="Q64" s="19">
        <f>IF(COUNTA(A64:I64,N64:P64,R64)=0,"",IF(OR(A64="",B64="",C64="",D64="",COUNT(E64:I64)&lt;5,N64="",O64="",P64=""),"Review incomplete fields",IF(OR(MIN(E64:I64)&lt;0,MAX(E64:I64)&gt;Assumptions!$B$9),"Review amount limits",IF(IFERROR(OR(DAY(D64)&lt;&gt;1,YEAR(D64)&lt;&gt;YEAR(C64),MONTH(D64)&lt;&gt;MONTH(C64)),TRUE),"Review reporting period",IF(IFERROR(OR(P64&lt;C64,P64&gt;C64+Assumptions!$B$5),TRUE),"Review due date",IF(AND(O64&lt;&gt;"Reconciled",O64&lt;&gt;"Closed",P64&lt;Assumptions!$B$4),"Past due review",IF(L64&gt;=Assumptions!$B$6,"Review residual","")))))))</f>
        <v/>
      </c>
      <c r="R64" s="18" t="n"/>
    </row>
    <row r="65" ht="28" customHeight="1">
      <c r="A65" s="13" t="n"/>
      <c r="B65" s="14" t="n"/>
      <c r="C65" s="25" t="n"/>
      <c r="D65" s="25" t="n"/>
      <c r="E65" s="26" t="n"/>
      <c r="F65" s="26" t="n"/>
      <c r="G65" s="26" t="n"/>
      <c r="H65" s="26" t="n"/>
      <c r="I65" s="26" t="n"/>
      <c r="J65" s="22">
        <f>IF(COUNT(E65:I65)&lt;5,"",MAX(0,E65-SUM(F65,G65,I65)))</f>
        <v/>
      </c>
      <c r="K65" s="22">
        <f>IF(OR(J65="",H65=""),"",MIN(J65,H65))</f>
        <v/>
      </c>
      <c r="L65" s="22">
        <f>IF(OR(J65="",H65=""),"",MAX(0,J65-H65))</f>
        <v/>
      </c>
      <c r="M65" s="22">
        <f>IF(OR(J65="",H65=""),"",MAX(0,H65-J65))</f>
        <v/>
      </c>
      <c r="N65" s="13" t="n"/>
      <c r="O65" s="14" t="n"/>
      <c r="P65" s="25" t="n"/>
      <c r="Q65" s="17">
        <f>IF(COUNTA(A65:I65,N65:P65,R65)=0,"",IF(OR(A65="",B65="",C65="",D65="",COUNT(E65:I65)&lt;5,N65="",O65="",P65=""),"Review incomplete fields",IF(OR(MIN(E65:I65)&lt;0,MAX(E65:I65)&gt;Assumptions!$B$9),"Review amount limits",IF(IFERROR(OR(DAY(D65)&lt;&gt;1,YEAR(D65)&lt;&gt;YEAR(C65),MONTH(D65)&lt;&gt;MONTH(C65)),TRUE),"Review reporting period",IF(IFERROR(OR(P65&lt;C65,P65&gt;C65+Assumptions!$B$5),TRUE),"Review due date",IF(AND(O65&lt;&gt;"Reconciled",O65&lt;&gt;"Closed",P65&lt;Assumptions!$B$4),"Past due review",IF(L65&gt;=Assumptions!$B$6,"Review residual","")))))))</f>
        <v/>
      </c>
      <c r="R65" s="18" t="n"/>
    </row>
    <row r="66" ht="28" customHeight="1">
      <c r="A66" s="13" t="n"/>
      <c r="B66" s="14" t="n"/>
      <c r="C66" s="25" t="n"/>
      <c r="D66" s="25" t="n"/>
      <c r="E66" s="26" t="n"/>
      <c r="F66" s="26" t="n"/>
      <c r="G66" s="26" t="n"/>
      <c r="H66" s="26" t="n"/>
      <c r="I66" s="26" t="n"/>
      <c r="J66" s="23">
        <f>IF(COUNT(E66:I66)&lt;5,"",MAX(0,E66-SUM(F66,G66,I66)))</f>
        <v/>
      </c>
      <c r="K66" s="23">
        <f>IF(OR(J66="",H66=""),"",MIN(J66,H66))</f>
        <v/>
      </c>
      <c r="L66" s="23">
        <f>IF(OR(J66="",H66=""),"",MAX(0,J66-H66))</f>
        <v/>
      </c>
      <c r="M66" s="23">
        <f>IF(OR(J66="",H66=""),"",MAX(0,H66-J66))</f>
        <v/>
      </c>
      <c r="N66" s="13" t="n"/>
      <c r="O66" s="14" t="n"/>
      <c r="P66" s="25" t="n"/>
      <c r="Q66" s="19">
        <f>IF(COUNTA(A66:I66,N66:P66,R66)=0,"",IF(OR(A66="",B66="",C66="",D66="",COUNT(E66:I66)&lt;5,N66="",O66="",P66=""),"Review incomplete fields",IF(OR(MIN(E66:I66)&lt;0,MAX(E66:I66)&gt;Assumptions!$B$9),"Review amount limits",IF(IFERROR(OR(DAY(D66)&lt;&gt;1,YEAR(D66)&lt;&gt;YEAR(C66),MONTH(D66)&lt;&gt;MONTH(C66)),TRUE),"Review reporting period",IF(IFERROR(OR(P66&lt;C66,P66&gt;C66+Assumptions!$B$5),TRUE),"Review due date",IF(AND(O66&lt;&gt;"Reconciled",O66&lt;&gt;"Closed",P66&lt;Assumptions!$B$4),"Past due review",IF(L66&gt;=Assumptions!$B$6,"Review residual","")))))))</f>
        <v/>
      </c>
      <c r="R66" s="18" t="n"/>
    </row>
    <row r="67" ht="28" customHeight="1">
      <c r="A67" s="13" t="n"/>
      <c r="B67" s="14" t="n"/>
      <c r="C67" s="25" t="n"/>
      <c r="D67" s="25" t="n"/>
      <c r="E67" s="26" t="n"/>
      <c r="F67" s="26" t="n"/>
      <c r="G67" s="26" t="n"/>
      <c r="H67" s="26" t="n"/>
      <c r="I67" s="26" t="n"/>
      <c r="J67" s="22">
        <f>IF(COUNT(E67:I67)&lt;5,"",MAX(0,E67-SUM(F67,G67,I67)))</f>
        <v/>
      </c>
      <c r="K67" s="22">
        <f>IF(OR(J67="",H67=""),"",MIN(J67,H67))</f>
        <v/>
      </c>
      <c r="L67" s="22">
        <f>IF(OR(J67="",H67=""),"",MAX(0,J67-H67))</f>
        <v/>
      </c>
      <c r="M67" s="22">
        <f>IF(OR(J67="",H67=""),"",MAX(0,H67-J67))</f>
        <v/>
      </c>
      <c r="N67" s="13" t="n"/>
      <c r="O67" s="14" t="n"/>
      <c r="P67" s="25" t="n"/>
      <c r="Q67" s="17">
        <f>IF(COUNTA(A67:I67,N67:P67,R67)=0,"",IF(OR(A67="",B67="",C67="",D67="",COUNT(E67:I67)&lt;5,N67="",O67="",P67=""),"Review incomplete fields",IF(OR(MIN(E67:I67)&lt;0,MAX(E67:I67)&gt;Assumptions!$B$9),"Review amount limits",IF(IFERROR(OR(DAY(D67)&lt;&gt;1,YEAR(D67)&lt;&gt;YEAR(C67),MONTH(D67)&lt;&gt;MONTH(C67)),TRUE),"Review reporting period",IF(IFERROR(OR(P67&lt;C67,P67&gt;C67+Assumptions!$B$5),TRUE),"Review due date",IF(AND(O67&lt;&gt;"Reconciled",O67&lt;&gt;"Closed",P67&lt;Assumptions!$B$4),"Past due review",IF(L67&gt;=Assumptions!$B$6,"Review residual","")))))))</f>
        <v/>
      </c>
      <c r="R67" s="18" t="n"/>
    </row>
    <row r="68" ht="28" customHeight="1">
      <c r="A68" s="13" t="n"/>
      <c r="B68" s="14" t="n"/>
      <c r="C68" s="25" t="n"/>
      <c r="D68" s="25" t="n"/>
      <c r="E68" s="26" t="n"/>
      <c r="F68" s="26" t="n"/>
      <c r="G68" s="26" t="n"/>
      <c r="H68" s="26" t="n"/>
      <c r="I68" s="26" t="n"/>
      <c r="J68" s="23">
        <f>IF(COUNT(E68:I68)&lt;5,"",MAX(0,E68-SUM(F68,G68,I68)))</f>
        <v/>
      </c>
      <c r="K68" s="23">
        <f>IF(OR(J68="",H68=""),"",MIN(J68,H68))</f>
        <v/>
      </c>
      <c r="L68" s="23">
        <f>IF(OR(J68="",H68=""),"",MAX(0,J68-H68))</f>
        <v/>
      </c>
      <c r="M68" s="23">
        <f>IF(OR(J68="",H68=""),"",MAX(0,H68-J68))</f>
        <v/>
      </c>
      <c r="N68" s="13" t="n"/>
      <c r="O68" s="14" t="n"/>
      <c r="P68" s="25" t="n"/>
      <c r="Q68" s="19">
        <f>IF(COUNTA(A68:I68,N68:P68,R68)=0,"",IF(OR(A68="",B68="",C68="",D68="",COUNT(E68:I68)&lt;5,N68="",O68="",P68=""),"Review incomplete fields",IF(OR(MIN(E68:I68)&lt;0,MAX(E68:I68)&gt;Assumptions!$B$9),"Review amount limits",IF(IFERROR(OR(DAY(D68)&lt;&gt;1,YEAR(D68)&lt;&gt;YEAR(C68),MONTH(D68)&lt;&gt;MONTH(C68)),TRUE),"Review reporting period",IF(IFERROR(OR(P68&lt;C68,P68&gt;C68+Assumptions!$B$5),TRUE),"Review due date",IF(AND(O68&lt;&gt;"Reconciled",O68&lt;&gt;"Closed",P68&lt;Assumptions!$B$4),"Past due review",IF(L68&gt;=Assumptions!$B$6,"Review residual","")))))))</f>
        <v/>
      </c>
      <c r="R68" s="18" t="n"/>
    </row>
    <row r="69" ht="28" customHeight="1">
      <c r="A69" s="13" t="n"/>
      <c r="B69" s="14" t="n"/>
      <c r="C69" s="25" t="n"/>
      <c r="D69" s="25" t="n"/>
      <c r="E69" s="26" t="n"/>
      <c r="F69" s="26" t="n"/>
      <c r="G69" s="26" t="n"/>
      <c r="H69" s="26" t="n"/>
      <c r="I69" s="26" t="n"/>
      <c r="J69" s="22">
        <f>IF(COUNT(E69:I69)&lt;5,"",MAX(0,E69-SUM(F69,G69,I69)))</f>
        <v/>
      </c>
      <c r="K69" s="22">
        <f>IF(OR(J69="",H69=""),"",MIN(J69,H69))</f>
        <v/>
      </c>
      <c r="L69" s="22">
        <f>IF(OR(J69="",H69=""),"",MAX(0,J69-H69))</f>
        <v/>
      </c>
      <c r="M69" s="22">
        <f>IF(OR(J69="",H69=""),"",MAX(0,H69-J69))</f>
        <v/>
      </c>
      <c r="N69" s="13" t="n"/>
      <c r="O69" s="14" t="n"/>
      <c r="P69" s="25" t="n"/>
      <c r="Q69" s="17">
        <f>IF(COUNTA(A69:I69,N69:P69,R69)=0,"",IF(OR(A69="",B69="",C69="",D69="",COUNT(E69:I69)&lt;5,N69="",O69="",P69=""),"Review incomplete fields",IF(OR(MIN(E69:I69)&lt;0,MAX(E69:I69)&gt;Assumptions!$B$9),"Review amount limits",IF(IFERROR(OR(DAY(D69)&lt;&gt;1,YEAR(D69)&lt;&gt;YEAR(C69),MONTH(D69)&lt;&gt;MONTH(C69)),TRUE),"Review reporting period",IF(IFERROR(OR(P69&lt;C69,P69&gt;C69+Assumptions!$B$5),TRUE),"Review due date",IF(AND(O69&lt;&gt;"Reconciled",O69&lt;&gt;"Closed",P69&lt;Assumptions!$B$4),"Past due review",IF(L69&gt;=Assumptions!$B$6,"Review residual","")))))))</f>
        <v/>
      </c>
      <c r="R69" s="18" t="n"/>
    </row>
    <row r="70" ht="28" customHeight="1">
      <c r="A70" s="13" t="n"/>
      <c r="B70" s="14" t="n"/>
      <c r="C70" s="25" t="n"/>
      <c r="D70" s="25" t="n"/>
      <c r="E70" s="26" t="n"/>
      <c r="F70" s="26" t="n"/>
      <c r="G70" s="26" t="n"/>
      <c r="H70" s="26" t="n"/>
      <c r="I70" s="26" t="n"/>
      <c r="J70" s="23">
        <f>IF(COUNT(E70:I70)&lt;5,"",MAX(0,E70-SUM(F70,G70,I70)))</f>
        <v/>
      </c>
      <c r="K70" s="23">
        <f>IF(OR(J70="",H70=""),"",MIN(J70,H70))</f>
        <v/>
      </c>
      <c r="L70" s="23">
        <f>IF(OR(J70="",H70=""),"",MAX(0,J70-H70))</f>
        <v/>
      </c>
      <c r="M70" s="23">
        <f>IF(OR(J70="",H70=""),"",MAX(0,H70-J70))</f>
        <v/>
      </c>
      <c r="N70" s="13" t="n"/>
      <c r="O70" s="14" t="n"/>
      <c r="P70" s="25" t="n"/>
      <c r="Q70" s="19">
        <f>IF(COUNTA(A70:I70,N70:P70,R70)=0,"",IF(OR(A70="",B70="",C70="",D70="",COUNT(E70:I70)&lt;5,N70="",O70="",P70=""),"Review incomplete fields",IF(OR(MIN(E70:I70)&lt;0,MAX(E70:I70)&gt;Assumptions!$B$9),"Review amount limits",IF(IFERROR(OR(DAY(D70)&lt;&gt;1,YEAR(D70)&lt;&gt;YEAR(C70),MONTH(D70)&lt;&gt;MONTH(C70)),TRUE),"Review reporting period",IF(IFERROR(OR(P70&lt;C70,P70&gt;C70+Assumptions!$B$5),TRUE),"Review due date",IF(AND(O70&lt;&gt;"Reconciled",O70&lt;&gt;"Closed",P70&lt;Assumptions!$B$4),"Past due review",IF(L70&gt;=Assumptions!$B$6,"Review residual","")))))))</f>
        <v/>
      </c>
      <c r="R70" s="18" t="n"/>
    </row>
    <row r="71" ht="28" customHeight="1">
      <c r="A71" s="13" t="n"/>
      <c r="B71" s="14" t="n"/>
      <c r="C71" s="25" t="n"/>
      <c r="D71" s="25" t="n"/>
      <c r="E71" s="26" t="n"/>
      <c r="F71" s="26" t="n"/>
      <c r="G71" s="26" t="n"/>
      <c r="H71" s="26" t="n"/>
      <c r="I71" s="26" t="n"/>
      <c r="J71" s="22">
        <f>IF(COUNT(E71:I71)&lt;5,"",MAX(0,E71-SUM(F71,G71,I71)))</f>
        <v/>
      </c>
      <c r="K71" s="22">
        <f>IF(OR(J71="",H71=""),"",MIN(J71,H71))</f>
        <v/>
      </c>
      <c r="L71" s="22">
        <f>IF(OR(J71="",H71=""),"",MAX(0,J71-H71))</f>
        <v/>
      </c>
      <c r="M71" s="22">
        <f>IF(OR(J71="",H71=""),"",MAX(0,H71-J71))</f>
        <v/>
      </c>
      <c r="N71" s="13" t="n"/>
      <c r="O71" s="14" t="n"/>
      <c r="P71" s="25" t="n"/>
      <c r="Q71" s="17">
        <f>IF(COUNTA(A71:I71,N71:P71,R71)=0,"",IF(OR(A71="",B71="",C71="",D71="",COUNT(E71:I71)&lt;5,N71="",O71="",P71=""),"Review incomplete fields",IF(OR(MIN(E71:I71)&lt;0,MAX(E71:I71)&gt;Assumptions!$B$9),"Review amount limits",IF(IFERROR(OR(DAY(D71)&lt;&gt;1,YEAR(D71)&lt;&gt;YEAR(C71),MONTH(D71)&lt;&gt;MONTH(C71)),TRUE),"Review reporting period",IF(IFERROR(OR(P71&lt;C71,P71&gt;C71+Assumptions!$B$5),TRUE),"Review due date",IF(AND(O71&lt;&gt;"Reconciled",O71&lt;&gt;"Closed",P71&lt;Assumptions!$B$4),"Past due review",IF(L71&gt;=Assumptions!$B$6,"Review residual","")))))))</f>
        <v/>
      </c>
      <c r="R71" s="18" t="n"/>
    </row>
    <row r="72" ht="28" customHeight="1">
      <c r="A72" s="13" t="n"/>
      <c r="B72" s="14" t="n"/>
      <c r="C72" s="25" t="n"/>
      <c r="D72" s="25" t="n"/>
      <c r="E72" s="26" t="n"/>
      <c r="F72" s="26" t="n"/>
      <c r="G72" s="26" t="n"/>
      <c r="H72" s="26" t="n"/>
      <c r="I72" s="26" t="n"/>
      <c r="J72" s="23">
        <f>IF(COUNT(E72:I72)&lt;5,"",MAX(0,E72-SUM(F72,G72,I72)))</f>
        <v/>
      </c>
      <c r="K72" s="23">
        <f>IF(OR(J72="",H72=""),"",MIN(J72,H72))</f>
        <v/>
      </c>
      <c r="L72" s="23">
        <f>IF(OR(J72="",H72=""),"",MAX(0,J72-H72))</f>
        <v/>
      </c>
      <c r="M72" s="23">
        <f>IF(OR(J72="",H72=""),"",MAX(0,H72-J72))</f>
        <v/>
      </c>
      <c r="N72" s="13" t="n"/>
      <c r="O72" s="14" t="n"/>
      <c r="P72" s="25" t="n"/>
      <c r="Q72" s="19">
        <f>IF(COUNTA(A72:I72,N72:P72,R72)=0,"",IF(OR(A72="",B72="",C72="",D72="",COUNT(E72:I72)&lt;5,N72="",O72="",P72=""),"Review incomplete fields",IF(OR(MIN(E72:I72)&lt;0,MAX(E72:I72)&gt;Assumptions!$B$9),"Review amount limits",IF(IFERROR(OR(DAY(D72)&lt;&gt;1,YEAR(D72)&lt;&gt;YEAR(C72),MONTH(D72)&lt;&gt;MONTH(C72)),TRUE),"Review reporting period",IF(IFERROR(OR(P72&lt;C72,P72&gt;C72+Assumptions!$B$5),TRUE),"Review due date",IF(AND(O72&lt;&gt;"Reconciled",O72&lt;&gt;"Closed",P72&lt;Assumptions!$B$4),"Past due review",IF(L72&gt;=Assumptions!$B$6,"Review residual","")))))))</f>
        <v/>
      </c>
      <c r="R72" s="18" t="n"/>
    </row>
    <row r="73" ht="28" customHeight="1">
      <c r="A73" s="13" t="n"/>
      <c r="B73" s="14" t="n"/>
      <c r="C73" s="25" t="n"/>
      <c r="D73" s="25" t="n"/>
      <c r="E73" s="26" t="n"/>
      <c r="F73" s="26" t="n"/>
      <c r="G73" s="26" t="n"/>
      <c r="H73" s="26" t="n"/>
      <c r="I73" s="26" t="n"/>
      <c r="J73" s="22">
        <f>IF(COUNT(E73:I73)&lt;5,"",MAX(0,E73-SUM(F73,G73,I73)))</f>
        <v/>
      </c>
      <c r="K73" s="22">
        <f>IF(OR(J73="",H73=""),"",MIN(J73,H73))</f>
        <v/>
      </c>
      <c r="L73" s="22">
        <f>IF(OR(J73="",H73=""),"",MAX(0,J73-H73))</f>
        <v/>
      </c>
      <c r="M73" s="22">
        <f>IF(OR(J73="",H73=""),"",MAX(0,H73-J73))</f>
        <v/>
      </c>
      <c r="N73" s="13" t="n"/>
      <c r="O73" s="14" t="n"/>
      <c r="P73" s="25" t="n"/>
      <c r="Q73" s="17">
        <f>IF(COUNTA(A73:I73,N73:P73,R73)=0,"",IF(OR(A73="",B73="",C73="",D73="",COUNT(E73:I73)&lt;5,N73="",O73="",P73=""),"Review incomplete fields",IF(OR(MIN(E73:I73)&lt;0,MAX(E73:I73)&gt;Assumptions!$B$9),"Review amount limits",IF(IFERROR(OR(DAY(D73)&lt;&gt;1,YEAR(D73)&lt;&gt;YEAR(C73),MONTH(D73)&lt;&gt;MONTH(C73)),TRUE),"Review reporting period",IF(IFERROR(OR(P73&lt;C73,P73&gt;C73+Assumptions!$B$5),TRUE),"Review due date",IF(AND(O73&lt;&gt;"Reconciled",O73&lt;&gt;"Closed",P73&lt;Assumptions!$B$4),"Past due review",IF(L73&gt;=Assumptions!$B$6,"Review residual","")))))))</f>
        <v/>
      </c>
      <c r="R73" s="18" t="n"/>
    </row>
    <row r="74" ht="28" customHeight="1">
      <c r="A74" s="13" t="n"/>
      <c r="B74" s="14" t="n"/>
      <c r="C74" s="25" t="n"/>
      <c r="D74" s="25" t="n"/>
      <c r="E74" s="26" t="n"/>
      <c r="F74" s="26" t="n"/>
      <c r="G74" s="26" t="n"/>
      <c r="H74" s="26" t="n"/>
      <c r="I74" s="26" t="n"/>
      <c r="J74" s="23">
        <f>IF(COUNT(E74:I74)&lt;5,"",MAX(0,E74-SUM(F74,G74,I74)))</f>
        <v/>
      </c>
      <c r="K74" s="23">
        <f>IF(OR(J74="",H74=""),"",MIN(J74,H74))</f>
        <v/>
      </c>
      <c r="L74" s="23">
        <f>IF(OR(J74="",H74=""),"",MAX(0,J74-H74))</f>
        <v/>
      </c>
      <c r="M74" s="23">
        <f>IF(OR(J74="",H74=""),"",MAX(0,H74-J74))</f>
        <v/>
      </c>
      <c r="N74" s="13" t="n"/>
      <c r="O74" s="14" t="n"/>
      <c r="P74" s="25" t="n"/>
      <c r="Q74" s="19">
        <f>IF(COUNTA(A74:I74,N74:P74,R74)=0,"",IF(OR(A74="",B74="",C74="",D74="",COUNT(E74:I74)&lt;5,N74="",O74="",P74=""),"Review incomplete fields",IF(OR(MIN(E74:I74)&lt;0,MAX(E74:I74)&gt;Assumptions!$B$9),"Review amount limits",IF(IFERROR(OR(DAY(D74)&lt;&gt;1,YEAR(D74)&lt;&gt;YEAR(C74),MONTH(D74)&lt;&gt;MONTH(C74)),TRUE),"Review reporting period",IF(IFERROR(OR(P74&lt;C74,P74&gt;C74+Assumptions!$B$5),TRUE),"Review due date",IF(AND(O74&lt;&gt;"Reconciled",O74&lt;&gt;"Closed",P74&lt;Assumptions!$B$4),"Past due review",IF(L74&gt;=Assumptions!$B$6,"Review residual","")))))))</f>
        <v/>
      </c>
      <c r="R74" s="18" t="n"/>
    </row>
    <row r="75" ht="28" customHeight="1">
      <c r="A75" s="13" t="n"/>
      <c r="B75" s="14" t="n"/>
      <c r="C75" s="25" t="n"/>
      <c r="D75" s="25" t="n"/>
      <c r="E75" s="26" t="n"/>
      <c r="F75" s="26" t="n"/>
      <c r="G75" s="26" t="n"/>
      <c r="H75" s="26" t="n"/>
      <c r="I75" s="26" t="n"/>
      <c r="J75" s="22">
        <f>IF(COUNT(E75:I75)&lt;5,"",MAX(0,E75-SUM(F75,G75,I75)))</f>
        <v/>
      </c>
      <c r="K75" s="22">
        <f>IF(OR(J75="",H75=""),"",MIN(J75,H75))</f>
        <v/>
      </c>
      <c r="L75" s="22">
        <f>IF(OR(J75="",H75=""),"",MAX(0,J75-H75))</f>
        <v/>
      </c>
      <c r="M75" s="22">
        <f>IF(OR(J75="",H75=""),"",MAX(0,H75-J75))</f>
        <v/>
      </c>
      <c r="N75" s="13" t="n"/>
      <c r="O75" s="14" t="n"/>
      <c r="P75" s="25" t="n"/>
      <c r="Q75" s="17">
        <f>IF(COUNTA(A75:I75,N75:P75,R75)=0,"",IF(OR(A75="",B75="",C75="",D75="",COUNT(E75:I75)&lt;5,N75="",O75="",P75=""),"Review incomplete fields",IF(OR(MIN(E75:I75)&lt;0,MAX(E75:I75)&gt;Assumptions!$B$9),"Review amount limits",IF(IFERROR(OR(DAY(D75)&lt;&gt;1,YEAR(D75)&lt;&gt;YEAR(C75),MONTH(D75)&lt;&gt;MONTH(C75)),TRUE),"Review reporting period",IF(IFERROR(OR(P75&lt;C75,P75&gt;C75+Assumptions!$B$5),TRUE),"Review due date",IF(AND(O75&lt;&gt;"Reconciled",O75&lt;&gt;"Closed",P75&lt;Assumptions!$B$4),"Past due review",IF(L75&gt;=Assumptions!$B$6,"Review residual","")))))))</f>
        <v/>
      </c>
      <c r="R75" s="18" t="n"/>
    </row>
    <row r="76" ht="28" customHeight="1">
      <c r="A76" s="13" t="n"/>
      <c r="B76" s="14" t="n"/>
      <c r="C76" s="25" t="n"/>
      <c r="D76" s="25" t="n"/>
      <c r="E76" s="26" t="n"/>
      <c r="F76" s="26" t="n"/>
      <c r="G76" s="26" t="n"/>
      <c r="H76" s="26" t="n"/>
      <c r="I76" s="26" t="n"/>
      <c r="J76" s="23">
        <f>IF(COUNT(E76:I76)&lt;5,"",MAX(0,E76-SUM(F76,G76,I76)))</f>
        <v/>
      </c>
      <c r="K76" s="23">
        <f>IF(OR(J76="",H76=""),"",MIN(J76,H76))</f>
        <v/>
      </c>
      <c r="L76" s="23">
        <f>IF(OR(J76="",H76=""),"",MAX(0,J76-H76))</f>
        <v/>
      </c>
      <c r="M76" s="23">
        <f>IF(OR(J76="",H76=""),"",MAX(0,H76-J76))</f>
        <v/>
      </c>
      <c r="N76" s="13" t="n"/>
      <c r="O76" s="14" t="n"/>
      <c r="P76" s="25" t="n"/>
      <c r="Q76" s="19">
        <f>IF(COUNTA(A76:I76,N76:P76,R76)=0,"",IF(OR(A76="",B76="",C76="",D76="",COUNT(E76:I76)&lt;5,N76="",O76="",P76=""),"Review incomplete fields",IF(OR(MIN(E76:I76)&lt;0,MAX(E76:I76)&gt;Assumptions!$B$9),"Review amount limits",IF(IFERROR(OR(DAY(D76)&lt;&gt;1,YEAR(D76)&lt;&gt;YEAR(C76),MONTH(D76)&lt;&gt;MONTH(C76)),TRUE),"Review reporting period",IF(IFERROR(OR(P76&lt;C76,P76&gt;C76+Assumptions!$B$5),TRUE),"Review due date",IF(AND(O76&lt;&gt;"Reconciled",O76&lt;&gt;"Closed",P76&lt;Assumptions!$B$4),"Past due review",IF(L76&gt;=Assumptions!$B$6,"Review residual","")))))))</f>
        <v/>
      </c>
      <c r="R76" s="18" t="n"/>
    </row>
    <row r="77" ht="28" customHeight="1">
      <c r="A77" s="13" t="n"/>
      <c r="B77" s="14" t="n"/>
      <c r="C77" s="25" t="n"/>
      <c r="D77" s="25" t="n"/>
      <c r="E77" s="26" t="n"/>
      <c r="F77" s="26" t="n"/>
      <c r="G77" s="26" t="n"/>
      <c r="H77" s="26" t="n"/>
      <c r="I77" s="26" t="n"/>
      <c r="J77" s="22">
        <f>IF(COUNT(E77:I77)&lt;5,"",MAX(0,E77-SUM(F77,G77,I77)))</f>
        <v/>
      </c>
      <c r="K77" s="22">
        <f>IF(OR(J77="",H77=""),"",MIN(J77,H77))</f>
        <v/>
      </c>
      <c r="L77" s="22">
        <f>IF(OR(J77="",H77=""),"",MAX(0,J77-H77))</f>
        <v/>
      </c>
      <c r="M77" s="22">
        <f>IF(OR(J77="",H77=""),"",MAX(0,H77-J77))</f>
        <v/>
      </c>
      <c r="N77" s="13" t="n"/>
      <c r="O77" s="14" t="n"/>
      <c r="P77" s="25" t="n"/>
      <c r="Q77" s="17">
        <f>IF(COUNTA(A77:I77,N77:P77,R77)=0,"",IF(OR(A77="",B77="",C77="",D77="",COUNT(E77:I77)&lt;5,N77="",O77="",P77=""),"Review incomplete fields",IF(OR(MIN(E77:I77)&lt;0,MAX(E77:I77)&gt;Assumptions!$B$9),"Review amount limits",IF(IFERROR(OR(DAY(D77)&lt;&gt;1,YEAR(D77)&lt;&gt;YEAR(C77),MONTH(D77)&lt;&gt;MONTH(C77)),TRUE),"Review reporting period",IF(IFERROR(OR(P77&lt;C77,P77&gt;C77+Assumptions!$B$5),TRUE),"Review due date",IF(AND(O77&lt;&gt;"Reconciled",O77&lt;&gt;"Closed",P77&lt;Assumptions!$B$4),"Past due review",IF(L77&gt;=Assumptions!$B$6,"Review residual","")))))))</f>
        <v/>
      </c>
      <c r="R77" s="18" t="n"/>
    </row>
    <row r="78" ht="28" customHeight="1">
      <c r="A78" s="13" t="n"/>
      <c r="B78" s="14" t="n"/>
      <c r="C78" s="25" t="n"/>
      <c r="D78" s="25" t="n"/>
      <c r="E78" s="26" t="n"/>
      <c r="F78" s="26" t="n"/>
      <c r="G78" s="26" t="n"/>
      <c r="H78" s="26" t="n"/>
      <c r="I78" s="26" t="n"/>
      <c r="J78" s="23">
        <f>IF(COUNT(E78:I78)&lt;5,"",MAX(0,E78-SUM(F78,G78,I78)))</f>
        <v/>
      </c>
      <c r="K78" s="23">
        <f>IF(OR(J78="",H78=""),"",MIN(J78,H78))</f>
        <v/>
      </c>
      <c r="L78" s="23">
        <f>IF(OR(J78="",H78=""),"",MAX(0,J78-H78))</f>
        <v/>
      </c>
      <c r="M78" s="23">
        <f>IF(OR(J78="",H78=""),"",MAX(0,H78-J78))</f>
        <v/>
      </c>
      <c r="N78" s="13" t="n"/>
      <c r="O78" s="14" t="n"/>
      <c r="P78" s="25" t="n"/>
      <c r="Q78" s="19">
        <f>IF(COUNTA(A78:I78,N78:P78,R78)=0,"",IF(OR(A78="",B78="",C78="",D78="",COUNT(E78:I78)&lt;5,N78="",O78="",P78=""),"Review incomplete fields",IF(OR(MIN(E78:I78)&lt;0,MAX(E78:I78)&gt;Assumptions!$B$9),"Review amount limits",IF(IFERROR(OR(DAY(D78)&lt;&gt;1,YEAR(D78)&lt;&gt;YEAR(C78),MONTH(D78)&lt;&gt;MONTH(C78)),TRUE),"Review reporting period",IF(IFERROR(OR(P78&lt;C78,P78&gt;C78+Assumptions!$B$5),TRUE),"Review due date",IF(AND(O78&lt;&gt;"Reconciled",O78&lt;&gt;"Closed",P78&lt;Assumptions!$B$4),"Past due review",IF(L78&gt;=Assumptions!$B$6,"Review residual","")))))))</f>
        <v/>
      </c>
      <c r="R78" s="18" t="n"/>
    </row>
    <row r="79" ht="28" customHeight="1">
      <c r="A79" s="13" t="n"/>
      <c r="B79" s="14" t="n"/>
      <c r="C79" s="25" t="n"/>
      <c r="D79" s="25" t="n"/>
      <c r="E79" s="26" t="n"/>
      <c r="F79" s="26" t="n"/>
      <c r="G79" s="26" t="n"/>
      <c r="H79" s="26" t="n"/>
      <c r="I79" s="26" t="n"/>
      <c r="J79" s="22">
        <f>IF(COUNT(E79:I79)&lt;5,"",MAX(0,E79-SUM(F79,G79,I79)))</f>
        <v/>
      </c>
      <c r="K79" s="22">
        <f>IF(OR(J79="",H79=""),"",MIN(J79,H79))</f>
        <v/>
      </c>
      <c r="L79" s="22">
        <f>IF(OR(J79="",H79=""),"",MAX(0,J79-H79))</f>
        <v/>
      </c>
      <c r="M79" s="22">
        <f>IF(OR(J79="",H79=""),"",MAX(0,H79-J79))</f>
        <v/>
      </c>
      <c r="N79" s="13" t="n"/>
      <c r="O79" s="14" t="n"/>
      <c r="P79" s="25" t="n"/>
      <c r="Q79" s="17">
        <f>IF(COUNTA(A79:I79,N79:P79,R79)=0,"",IF(OR(A79="",B79="",C79="",D79="",COUNT(E79:I79)&lt;5,N79="",O79="",P79=""),"Review incomplete fields",IF(OR(MIN(E79:I79)&lt;0,MAX(E79:I79)&gt;Assumptions!$B$9),"Review amount limits",IF(IFERROR(OR(DAY(D79)&lt;&gt;1,YEAR(D79)&lt;&gt;YEAR(C79),MONTH(D79)&lt;&gt;MONTH(C79)),TRUE),"Review reporting period",IF(IFERROR(OR(P79&lt;C79,P79&gt;C79+Assumptions!$B$5),TRUE),"Review due date",IF(AND(O79&lt;&gt;"Reconciled",O79&lt;&gt;"Closed",P79&lt;Assumptions!$B$4),"Past due review",IF(L79&gt;=Assumptions!$B$6,"Review residual","")))))))</f>
        <v/>
      </c>
      <c r="R79" s="18" t="n"/>
    </row>
    <row r="80" ht="28" customHeight="1">
      <c r="A80" s="13" t="n"/>
      <c r="B80" s="14" t="n"/>
      <c r="C80" s="25" t="n"/>
      <c r="D80" s="25" t="n"/>
      <c r="E80" s="26" t="n"/>
      <c r="F80" s="26" t="n"/>
      <c r="G80" s="26" t="n"/>
      <c r="H80" s="26" t="n"/>
      <c r="I80" s="26" t="n"/>
      <c r="J80" s="23">
        <f>IF(COUNT(E80:I80)&lt;5,"",MAX(0,E80-SUM(F80,G80,I80)))</f>
        <v/>
      </c>
      <c r="K80" s="23">
        <f>IF(OR(J80="",H80=""),"",MIN(J80,H80))</f>
        <v/>
      </c>
      <c r="L80" s="23">
        <f>IF(OR(J80="",H80=""),"",MAX(0,J80-H80))</f>
        <v/>
      </c>
      <c r="M80" s="23">
        <f>IF(OR(J80="",H80=""),"",MAX(0,H80-J80))</f>
        <v/>
      </c>
      <c r="N80" s="13" t="n"/>
      <c r="O80" s="14" t="n"/>
      <c r="P80" s="25" t="n"/>
      <c r="Q80" s="19">
        <f>IF(COUNTA(A80:I80,N80:P80,R80)=0,"",IF(OR(A80="",B80="",C80="",D80="",COUNT(E80:I80)&lt;5,N80="",O80="",P80=""),"Review incomplete fields",IF(OR(MIN(E80:I80)&lt;0,MAX(E80:I80)&gt;Assumptions!$B$9),"Review amount limits",IF(IFERROR(OR(DAY(D80)&lt;&gt;1,YEAR(D80)&lt;&gt;YEAR(C80),MONTH(D80)&lt;&gt;MONTH(C80)),TRUE),"Review reporting period",IF(IFERROR(OR(P80&lt;C80,P80&gt;C80+Assumptions!$B$5),TRUE),"Review due date",IF(AND(O80&lt;&gt;"Reconciled",O80&lt;&gt;"Closed",P80&lt;Assumptions!$B$4),"Past due review",IF(L80&gt;=Assumptions!$B$6,"Review residual","")))))))</f>
        <v/>
      </c>
      <c r="R80" s="18" t="n"/>
    </row>
    <row r="81" ht="28" customHeight="1">
      <c r="A81" s="13" t="n"/>
      <c r="B81" s="14" t="n"/>
      <c r="C81" s="25" t="n"/>
      <c r="D81" s="25" t="n"/>
      <c r="E81" s="26" t="n"/>
      <c r="F81" s="26" t="n"/>
      <c r="G81" s="26" t="n"/>
      <c r="H81" s="26" t="n"/>
      <c r="I81" s="26" t="n"/>
      <c r="J81" s="22">
        <f>IF(COUNT(E81:I81)&lt;5,"",MAX(0,E81-SUM(F81,G81,I81)))</f>
        <v/>
      </c>
      <c r="K81" s="22">
        <f>IF(OR(J81="",H81=""),"",MIN(J81,H81))</f>
        <v/>
      </c>
      <c r="L81" s="22">
        <f>IF(OR(J81="",H81=""),"",MAX(0,J81-H81))</f>
        <v/>
      </c>
      <c r="M81" s="22">
        <f>IF(OR(J81="",H81=""),"",MAX(0,H81-J81))</f>
        <v/>
      </c>
      <c r="N81" s="13" t="n"/>
      <c r="O81" s="14" t="n"/>
      <c r="P81" s="25" t="n"/>
      <c r="Q81" s="17">
        <f>IF(COUNTA(A81:I81,N81:P81,R81)=0,"",IF(OR(A81="",B81="",C81="",D81="",COUNT(E81:I81)&lt;5,N81="",O81="",P81=""),"Review incomplete fields",IF(OR(MIN(E81:I81)&lt;0,MAX(E81:I81)&gt;Assumptions!$B$9),"Review amount limits",IF(IFERROR(OR(DAY(D81)&lt;&gt;1,YEAR(D81)&lt;&gt;YEAR(C81),MONTH(D81)&lt;&gt;MONTH(C81)),TRUE),"Review reporting period",IF(IFERROR(OR(P81&lt;C81,P81&gt;C81+Assumptions!$B$5),TRUE),"Review due date",IF(AND(O81&lt;&gt;"Reconciled",O81&lt;&gt;"Closed",P81&lt;Assumptions!$B$4),"Past due review",IF(L81&gt;=Assumptions!$B$6,"Review residual","")))))))</f>
        <v/>
      </c>
      <c r="R81" s="18" t="n"/>
    </row>
    <row r="82" ht="28" customHeight="1">
      <c r="A82" s="13" t="n"/>
      <c r="B82" s="14" t="n"/>
      <c r="C82" s="25" t="n"/>
      <c r="D82" s="25" t="n"/>
      <c r="E82" s="26" t="n"/>
      <c r="F82" s="26" t="n"/>
      <c r="G82" s="26" t="n"/>
      <c r="H82" s="26" t="n"/>
      <c r="I82" s="26" t="n"/>
      <c r="J82" s="23">
        <f>IF(COUNT(E82:I82)&lt;5,"",MAX(0,E82-SUM(F82,G82,I82)))</f>
        <v/>
      </c>
      <c r="K82" s="23">
        <f>IF(OR(J82="",H82=""),"",MIN(J82,H82))</f>
        <v/>
      </c>
      <c r="L82" s="23">
        <f>IF(OR(J82="",H82=""),"",MAX(0,J82-H82))</f>
        <v/>
      </c>
      <c r="M82" s="23">
        <f>IF(OR(J82="",H82=""),"",MAX(0,H82-J82))</f>
        <v/>
      </c>
      <c r="N82" s="13" t="n"/>
      <c r="O82" s="14" t="n"/>
      <c r="P82" s="25" t="n"/>
      <c r="Q82" s="19">
        <f>IF(COUNTA(A82:I82,N82:P82,R82)=0,"",IF(OR(A82="",B82="",C82="",D82="",COUNT(E82:I82)&lt;5,N82="",O82="",P82=""),"Review incomplete fields",IF(OR(MIN(E82:I82)&lt;0,MAX(E82:I82)&gt;Assumptions!$B$9),"Review amount limits",IF(IFERROR(OR(DAY(D82)&lt;&gt;1,YEAR(D82)&lt;&gt;YEAR(C82),MONTH(D82)&lt;&gt;MONTH(C82)),TRUE),"Review reporting period",IF(IFERROR(OR(P82&lt;C82,P82&gt;C82+Assumptions!$B$5),TRUE),"Review due date",IF(AND(O82&lt;&gt;"Reconciled",O82&lt;&gt;"Closed",P82&lt;Assumptions!$B$4),"Past due review",IF(L82&gt;=Assumptions!$B$6,"Review residual","")))))))</f>
        <v/>
      </c>
      <c r="R82" s="18" t="n"/>
    </row>
    <row r="83" ht="28" customHeight="1">
      <c r="A83" s="13" t="n"/>
      <c r="B83" s="14" t="n"/>
      <c r="C83" s="25" t="n"/>
      <c r="D83" s="25" t="n"/>
      <c r="E83" s="26" t="n"/>
      <c r="F83" s="26" t="n"/>
      <c r="G83" s="26" t="n"/>
      <c r="H83" s="26" t="n"/>
      <c r="I83" s="26" t="n"/>
      <c r="J83" s="22">
        <f>IF(COUNT(E83:I83)&lt;5,"",MAX(0,E83-SUM(F83,G83,I83)))</f>
        <v/>
      </c>
      <c r="K83" s="22">
        <f>IF(OR(J83="",H83=""),"",MIN(J83,H83))</f>
        <v/>
      </c>
      <c r="L83" s="22">
        <f>IF(OR(J83="",H83=""),"",MAX(0,J83-H83))</f>
        <v/>
      </c>
      <c r="M83" s="22">
        <f>IF(OR(J83="",H83=""),"",MAX(0,H83-J83))</f>
        <v/>
      </c>
      <c r="N83" s="13" t="n"/>
      <c r="O83" s="14" t="n"/>
      <c r="P83" s="25" t="n"/>
      <c r="Q83" s="17">
        <f>IF(COUNTA(A83:I83,N83:P83,R83)=0,"",IF(OR(A83="",B83="",C83="",D83="",COUNT(E83:I83)&lt;5,N83="",O83="",P83=""),"Review incomplete fields",IF(OR(MIN(E83:I83)&lt;0,MAX(E83:I83)&gt;Assumptions!$B$9),"Review amount limits",IF(IFERROR(OR(DAY(D83)&lt;&gt;1,YEAR(D83)&lt;&gt;YEAR(C83),MONTH(D83)&lt;&gt;MONTH(C83)),TRUE),"Review reporting period",IF(IFERROR(OR(P83&lt;C83,P83&gt;C83+Assumptions!$B$5),TRUE),"Review due date",IF(AND(O83&lt;&gt;"Reconciled",O83&lt;&gt;"Closed",P83&lt;Assumptions!$B$4),"Past due review",IF(L83&gt;=Assumptions!$B$6,"Review residual","")))))))</f>
        <v/>
      </c>
      <c r="R83" s="18" t="n"/>
    </row>
    <row r="84" ht="28" customHeight="1">
      <c r="A84" s="13" t="n"/>
      <c r="B84" s="14" t="n"/>
      <c r="C84" s="25" t="n"/>
      <c r="D84" s="25" t="n"/>
      <c r="E84" s="26" t="n"/>
      <c r="F84" s="26" t="n"/>
      <c r="G84" s="26" t="n"/>
      <c r="H84" s="26" t="n"/>
      <c r="I84" s="26" t="n"/>
      <c r="J84" s="23">
        <f>IF(COUNT(E84:I84)&lt;5,"",MAX(0,E84-SUM(F84,G84,I84)))</f>
        <v/>
      </c>
      <c r="K84" s="23">
        <f>IF(OR(J84="",H84=""),"",MIN(J84,H84))</f>
        <v/>
      </c>
      <c r="L84" s="23">
        <f>IF(OR(J84="",H84=""),"",MAX(0,J84-H84))</f>
        <v/>
      </c>
      <c r="M84" s="23">
        <f>IF(OR(J84="",H84=""),"",MAX(0,H84-J84))</f>
        <v/>
      </c>
      <c r="N84" s="13" t="n"/>
      <c r="O84" s="14" t="n"/>
      <c r="P84" s="25" t="n"/>
      <c r="Q84" s="19">
        <f>IF(COUNTA(A84:I84,N84:P84,R84)=0,"",IF(OR(A84="",B84="",C84="",D84="",COUNT(E84:I84)&lt;5,N84="",O84="",P84=""),"Review incomplete fields",IF(OR(MIN(E84:I84)&lt;0,MAX(E84:I84)&gt;Assumptions!$B$9),"Review amount limits",IF(IFERROR(OR(DAY(D84)&lt;&gt;1,YEAR(D84)&lt;&gt;YEAR(C84),MONTH(D84)&lt;&gt;MONTH(C84)),TRUE),"Review reporting period",IF(IFERROR(OR(P84&lt;C84,P84&gt;C84+Assumptions!$B$5),TRUE),"Review due date",IF(AND(O84&lt;&gt;"Reconciled",O84&lt;&gt;"Closed",P84&lt;Assumptions!$B$4),"Past due review",IF(L84&gt;=Assumptions!$B$6,"Review residual","")))))))</f>
        <v/>
      </c>
      <c r="R84" s="18" t="n"/>
    </row>
    <row r="85" ht="28" customHeight="1">
      <c r="A85" s="13" t="n"/>
      <c r="B85" s="14" t="n"/>
      <c r="C85" s="25" t="n"/>
      <c r="D85" s="25" t="n"/>
      <c r="E85" s="26" t="n"/>
      <c r="F85" s="26" t="n"/>
      <c r="G85" s="26" t="n"/>
      <c r="H85" s="26" t="n"/>
      <c r="I85" s="26" t="n"/>
      <c r="J85" s="22">
        <f>IF(COUNT(E85:I85)&lt;5,"",MAX(0,E85-SUM(F85,G85,I85)))</f>
        <v/>
      </c>
      <c r="K85" s="22">
        <f>IF(OR(J85="",H85=""),"",MIN(J85,H85))</f>
        <v/>
      </c>
      <c r="L85" s="22">
        <f>IF(OR(J85="",H85=""),"",MAX(0,J85-H85))</f>
        <v/>
      </c>
      <c r="M85" s="22">
        <f>IF(OR(J85="",H85=""),"",MAX(0,H85-J85))</f>
        <v/>
      </c>
      <c r="N85" s="13" t="n"/>
      <c r="O85" s="14" t="n"/>
      <c r="P85" s="25" t="n"/>
      <c r="Q85" s="17">
        <f>IF(COUNTA(A85:I85,N85:P85,R85)=0,"",IF(OR(A85="",B85="",C85="",D85="",COUNT(E85:I85)&lt;5,N85="",O85="",P85=""),"Review incomplete fields",IF(OR(MIN(E85:I85)&lt;0,MAX(E85:I85)&gt;Assumptions!$B$9),"Review amount limits",IF(IFERROR(OR(DAY(D85)&lt;&gt;1,YEAR(D85)&lt;&gt;YEAR(C85),MONTH(D85)&lt;&gt;MONTH(C85)),TRUE),"Review reporting period",IF(IFERROR(OR(P85&lt;C85,P85&gt;C85+Assumptions!$B$5),TRUE),"Review due date",IF(AND(O85&lt;&gt;"Reconciled",O85&lt;&gt;"Closed",P85&lt;Assumptions!$B$4),"Past due review",IF(L85&gt;=Assumptions!$B$6,"Review residual","")))))))</f>
        <v/>
      </c>
      <c r="R85" s="18" t="n"/>
    </row>
    <row r="86" ht="28" customHeight="1">
      <c r="A86" s="13" t="n"/>
      <c r="B86" s="14" t="n"/>
      <c r="C86" s="25" t="n"/>
      <c r="D86" s="25" t="n"/>
      <c r="E86" s="26" t="n"/>
      <c r="F86" s="26" t="n"/>
      <c r="G86" s="26" t="n"/>
      <c r="H86" s="26" t="n"/>
      <c r="I86" s="26" t="n"/>
      <c r="J86" s="23">
        <f>IF(COUNT(E86:I86)&lt;5,"",MAX(0,E86-SUM(F86,G86,I86)))</f>
        <v/>
      </c>
      <c r="K86" s="23">
        <f>IF(OR(J86="",H86=""),"",MIN(J86,H86))</f>
        <v/>
      </c>
      <c r="L86" s="23">
        <f>IF(OR(J86="",H86=""),"",MAX(0,J86-H86))</f>
        <v/>
      </c>
      <c r="M86" s="23">
        <f>IF(OR(J86="",H86=""),"",MAX(0,H86-J86))</f>
        <v/>
      </c>
      <c r="N86" s="13" t="n"/>
      <c r="O86" s="14" t="n"/>
      <c r="P86" s="25" t="n"/>
      <c r="Q86" s="19">
        <f>IF(COUNTA(A86:I86,N86:P86,R86)=0,"",IF(OR(A86="",B86="",C86="",D86="",COUNT(E86:I86)&lt;5,N86="",O86="",P86=""),"Review incomplete fields",IF(OR(MIN(E86:I86)&lt;0,MAX(E86:I86)&gt;Assumptions!$B$9),"Review amount limits",IF(IFERROR(OR(DAY(D86)&lt;&gt;1,YEAR(D86)&lt;&gt;YEAR(C86),MONTH(D86)&lt;&gt;MONTH(C86)),TRUE),"Review reporting period",IF(IFERROR(OR(P86&lt;C86,P86&gt;C86+Assumptions!$B$5),TRUE),"Review due date",IF(AND(O86&lt;&gt;"Reconciled",O86&lt;&gt;"Closed",P86&lt;Assumptions!$B$4),"Past due review",IF(L86&gt;=Assumptions!$B$6,"Review residual","")))))))</f>
        <v/>
      </c>
      <c r="R86" s="18" t="n"/>
    </row>
    <row r="87" ht="28" customHeight="1">
      <c r="A87" s="13" t="n"/>
      <c r="B87" s="14" t="n"/>
      <c r="C87" s="25" t="n"/>
      <c r="D87" s="25" t="n"/>
      <c r="E87" s="26" t="n"/>
      <c r="F87" s="26" t="n"/>
      <c r="G87" s="26" t="n"/>
      <c r="H87" s="26" t="n"/>
      <c r="I87" s="26" t="n"/>
      <c r="J87" s="22">
        <f>IF(COUNT(E87:I87)&lt;5,"",MAX(0,E87-SUM(F87,G87,I87)))</f>
        <v/>
      </c>
      <c r="K87" s="22">
        <f>IF(OR(J87="",H87=""),"",MIN(J87,H87))</f>
        <v/>
      </c>
      <c r="L87" s="22">
        <f>IF(OR(J87="",H87=""),"",MAX(0,J87-H87))</f>
        <v/>
      </c>
      <c r="M87" s="22">
        <f>IF(OR(J87="",H87=""),"",MAX(0,H87-J87))</f>
        <v/>
      </c>
      <c r="N87" s="13" t="n"/>
      <c r="O87" s="14" t="n"/>
      <c r="P87" s="25" t="n"/>
      <c r="Q87" s="17">
        <f>IF(COUNTA(A87:I87,N87:P87,R87)=0,"",IF(OR(A87="",B87="",C87="",D87="",COUNT(E87:I87)&lt;5,N87="",O87="",P87=""),"Review incomplete fields",IF(OR(MIN(E87:I87)&lt;0,MAX(E87:I87)&gt;Assumptions!$B$9),"Review amount limits",IF(IFERROR(OR(DAY(D87)&lt;&gt;1,YEAR(D87)&lt;&gt;YEAR(C87),MONTH(D87)&lt;&gt;MONTH(C87)),TRUE),"Review reporting period",IF(IFERROR(OR(P87&lt;C87,P87&gt;C87+Assumptions!$B$5),TRUE),"Review due date",IF(AND(O87&lt;&gt;"Reconciled",O87&lt;&gt;"Closed",P87&lt;Assumptions!$B$4),"Past due review",IF(L87&gt;=Assumptions!$B$6,"Review residual","")))))))</f>
        <v/>
      </c>
      <c r="R87" s="18" t="n"/>
    </row>
    <row r="88" ht="28" customHeight="1">
      <c r="A88" s="13" t="n"/>
      <c r="B88" s="14" t="n"/>
      <c r="C88" s="25" t="n"/>
      <c r="D88" s="25" t="n"/>
      <c r="E88" s="26" t="n"/>
      <c r="F88" s="26" t="n"/>
      <c r="G88" s="26" t="n"/>
      <c r="H88" s="26" t="n"/>
      <c r="I88" s="26" t="n"/>
      <c r="J88" s="23">
        <f>IF(COUNT(E88:I88)&lt;5,"",MAX(0,E88-SUM(F88,G88,I88)))</f>
        <v/>
      </c>
      <c r="K88" s="23">
        <f>IF(OR(J88="",H88=""),"",MIN(J88,H88))</f>
        <v/>
      </c>
      <c r="L88" s="23">
        <f>IF(OR(J88="",H88=""),"",MAX(0,J88-H88))</f>
        <v/>
      </c>
      <c r="M88" s="23">
        <f>IF(OR(J88="",H88=""),"",MAX(0,H88-J88))</f>
        <v/>
      </c>
      <c r="N88" s="13" t="n"/>
      <c r="O88" s="14" t="n"/>
      <c r="P88" s="25" t="n"/>
      <c r="Q88" s="19">
        <f>IF(COUNTA(A88:I88,N88:P88,R88)=0,"",IF(OR(A88="",B88="",C88="",D88="",COUNT(E88:I88)&lt;5,N88="",O88="",P88=""),"Review incomplete fields",IF(OR(MIN(E88:I88)&lt;0,MAX(E88:I88)&gt;Assumptions!$B$9),"Review amount limits",IF(IFERROR(OR(DAY(D88)&lt;&gt;1,YEAR(D88)&lt;&gt;YEAR(C88),MONTH(D88)&lt;&gt;MONTH(C88)),TRUE),"Review reporting period",IF(IFERROR(OR(P88&lt;C88,P88&gt;C88+Assumptions!$B$5),TRUE),"Review due date",IF(AND(O88&lt;&gt;"Reconciled",O88&lt;&gt;"Closed",P88&lt;Assumptions!$B$4),"Past due review",IF(L88&gt;=Assumptions!$B$6,"Review residual","")))))))</f>
        <v/>
      </c>
      <c r="R88" s="18" t="n"/>
    </row>
    <row r="89" ht="28" customHeight="1">
      <c r="A89" s="13" t="n"/>
      <c r="B89" s="14" t="n"/>
      <c r="C89" s="25" t="n"/>
      <c r="D89" s="25" t="n"/>
      <c r="E89" s="26" t="n"/>
      <c r="F89" s="26" t="n"/>
      <c r="G89" s="26" t="n"/>
      <c r="H89" s="26" t="n"/>
      <c r="I89" s="26" t="n"/>
      <c r="J89" s="22">
        <f>IF(COUNT(E89:I89)&lt;5,"",MAX(0,E89-SUM(F89,G89,I89)))</f>
        <v/>
      </c>
      <c r="K89" s="22">
        <f>IF(OR(J89="",H89=""),"",MIN(J89,H89))</f>
        <v/>
      </c>
      <c r="L89" s="22">
        <f>IF(OR(J89="",H89=""),"",MAX(0,J89-H89))</f>
        <v/>
      </c>
      <c r="M89" s="22">
        <f>IF(OR(J89="",H89=""),"",MAX(0,H89-J89))</f>
        <v/>
      </c>
      <c r="N89" s="13" t="n"/>
      <c r="O89" s="14" t="n"/>
      <c r="P89" s="25" t="n"/>
      <c r="Q89" s="17">
        <f>IF(COUNTA(A89:I89,N89:P89,R89)=0,"",IF(OR(A89="",B89="",C89="",D89="",COUNT(E89:I89)&lt;5,N89="",O89="",P89=""),"Review incomplete fields",IF(OR(MIN(E89:I89)&lt;0,MAX(E89:I89)&gt;Assumptions!$B$9),"Review amount limits",IF(IFERROR(OR(DAY(D89)&lt;&gt;1,YEAR(D89)&lt;&gt;YEAR(C89),MONTH(D89)&lt;&gt;MONTH(C89)),TRUE),"Review reporting period",IF(IFERROR(OR(P89&lt;C89,P89&gt;C89+Assumptions!$B$5),TRUE),"Review due date",IF(AND(O89&lt;&gt;"Reconciled",O89&lt;&gt;"Closed",P89&lt;Assumptions!$B$4),"Past due review",IF(L89&gt;=Assumptions!$B$6,"Review residual","")))))))</f>
        <v/>
      </c>
      <c r="R89" s="18" t="n"/>
    </row>
    <row r="90" ht="28" customHeight="1">
      <c r="A90" s="13" t="n"/>
      <c r="B90" s="14" t="n"/>
      <c r="C90" s="25" t="n"/>
      <c r="D90" s="25" t="n"/>
      <c r="E90" s="26" t="n"/>
      <c r="F90" s="26" t="n"/>
      <c r="G90" s="26" t="n"/>
      <c r="H90" s="26" t="n"/>
      <c r="I90" s="26" t="n"/>
      <c r="J90" s="23">
        <f>IF(COUNT(E90:I90)&lt;5,"",MAX(0,E90-SUM(F90,G90,I90)))</f>
        <v/>
      </c>
      <c r="K90" s="23">
        <f>IF(OR(J90="",H90=""),"",MIN(J90,H90))</f>
        <v/>
      </c>
      <c r="L90" s="23">
        <f>IF(OR(J90="",H90=""),"",MAX(0,J90-H90))</f>
        <v/>
      </c>
      <c r="M90" s="23">
        <f>IF(OR(J90="",H90=""),"",MAX(0,H90-J90))</f>
        <v/>
      </c>
      <c r="N90" s="13" t="n"/>
      <c r="O90" s="14" t="n"/>
      <c r="P90" s="25" t="n"/>
      <c r="Q90" s="19">
        <f>IF(COUNTA(A90:I90,N90:P90,R90)=0,"",IF(OR(A90="",B90="",C90="",D90="",COUNT(E90:I90)&lt;5,N90="",O90="",P90=""),"Review incomplete fields",IF(OR(MIN(E90:I90)&lt;0,MAX(E90:I90)&gt;Assumptions!$B$9),"Review amount limits",IF(IFERROR(OR(DAY(D90)&lt;&gt;1,YEAR(D90)&lt;&gt;YEAR(C90),MONTH(D90)&lt;&gt;MONTH(C90)),TRUE),"Review reporting period",IF(IFERROR(OR(P90&lt;C90,P90&gt;C90+Assumptions!$B$5),TRUE),"Review due date",IF(AND(O90&lt;&gt;"Reconciled",O90&lt;&gt;"Closed",P90&lt;Assumptions!$B$4),"Past due review",IF(L90&gt;=Assumptions!$B$6,"Review residual","")))))))</f>
        <v/>
      </c>
      <c r="R90" s="18" t="n"/>
    </row>
    <row r="91" ht="28" customHeight="1">
      <c r="A91" s="13" t="n"/>
      <c r="B91" s="14" t="n"/>
      <c r="C91" s="25" t="n"/>
      <c r="D91" s="25" t="n"/>
      <c r="E91" s="26" t="n"/>
      <c r="F91" s="26" t="n"/>
      <c r="G91" s="26" t="n"/>
      <c r="H91" s="26" t="n"/>
      <c r="I91" s="26" t="n"/>
      <c r="J91" s="22">
        <f>IF(COUNT(E91:I91)&lt;5,"",MAX(0,E91-SUM(F91,G91,I91)))</f>
        <v/>
      </c>
      <c r="K91" s="22">
        <f>IF(OR(J91="",H91=""),"",MIN(J91,H91))</f>
        <v/>
      </c>
      <c r="L91" s="22">
        <f>IF(OR(J91="",H91=""),"",MAX(0,J91-H91))</f>
        <v/>
      </c>
      <c r="M91" s="22">
        <f>IF(OR(J91="",H91=""),"",MAX(0,H91-J91))</f>
        <v/>
      </c>
      <c r="N91" s="13" t="n"/>
      <c r="O91" s="14" t="n"/>
      <c r="P91" s="25" t="n"/>
      <c r="Q91" s="17">
        <f>IF(COUNTA(A91:I91,N91:P91,R91)=0,"",IF(OR(A91="",B91="",C91="",D91="",COUNT(E91:I91)&lt;5,N91="",O91="",P91=""),"Review incomplete fields",IF(OR(MIN(E91:I91)&lt;0,MAX(E91:I91)&gt;Assumptions!$B$9),"Review amount limits",IF(IFERROR(OR(DAY(D91)&lt;&gt;1,YEAR(D91)&lt;&gt;YEAR(C91),MONTH(D91)&lt;&gt;MONTH(C91)),TRUE),"Review reporting period",IF(IFERROR(OR(P91&lt;C91,P91&gt;C91+Assumptions!$B$5),TRUE),"Review due date",IF(AND(O91&lt;&gt;"Reconciled",O91&lt;&gt;"Closed",P91&lt;Assumptions!$B$4),"Past due review",IF(L91&gt;=Assumptions!$B$6,"Review residual","")))))))</f>
        <v/>
      </c>
      <c r="R91" s="18" t="n"/>
    </row>
    <row r="92" ht="28" customHeight="1">
      <c r="A92" s="13" t="n"/>
      <c r="B92" s="14" t="n"/>
      <c r="C92" s="25" t="n"/>
      <c r="D92" s="25" t="n"/>
      <c r="E92" s="26" t="n"/>
      <c r="F92" s="26" t="n"/>
      <c r="G92" s="26" t="n"/>
      <c r="H92" s="26" t="n"/>
      <c r="I92" s="26" t="n"/>
      <c r="J92" s="23">
        <f>IF(COUNT(E92:I92)&lt;5,"",MAX(0,E92-SUM(F92,G92,I92)))</f>
        <v/>
      </c>
      <c r="K92" s="23">
        <f>IF(OR(J92="",H92=""),"",MIN(J92,H92))</f>
        <v/>
      </c>
      <c r="L92" s="23">
        <f>IF(OR(J92="",H92=""),"",MAX(0,J92-H92))</f>
        <v/>
      </c>
      <c r="M92" s="23">
        <f>IF(OR(J92="",H92=""),"",MAX(0,H92-J92))</f>
        <v/>
      </c>
      <c r="N92" s="13" t="n"/>
      <c r="O92" s="14" t="n"/>
      <c r="P92" s="25" t="n"/>
      <c r="Q92" s="19">
        <f>IF(COUNTA(A92:I92,N92:P92,R92)=0,"",IF(OR(A92="",B92="",C92="",D92="",COUNT(E92:I92)&lt;5,N92="",O92="",P92=""),"Review incomplete fields",IF(OR(MIN(E92:I92)&lt;0,MAX(E92:I92)&gt;Assumptions!$B$9),"Review amount limits",IF(IFERROR(OR(DAY(D92)&lt;&gt;1,YEAR(D92)&lt;&gt;YEAR(C92),MONTH(D92)&lt;&gt;MONTH(C92)),TRUE),"Review reporting period",IF(IFERROR(OR(P92&lt;C92,P92&gt;C92+Assumptions!$B$5),TRUE),"Review due date",IF(AND(O92&lt;&gt;"Reconciled",O92&lt;&gt;"Closed",P92&lt;Assumptions!$B$4),"Past due review",IF(L92&gt;=Assumptions!$B$6,"Review residual","")))))))</f>
        <v/>
      </c>
      <c r="R92" s="18" t="n"/>
    </row>
    <row r="93" ht="28" customHeight="1">
      <c r="A93" s="13" t="n"/>
      <c r="B93" s="14" t="n"/>
      <c r="C93" s="25" t="n"/>
      <c r="D93" s="25" t="n"/>
      <c r="E93" s="26" t="n"/>
      <c r="F93" s="26" t="n"/>
      <c r="G93" s="26" t="n"/>
      <c r="H93" s="26" t="n"/>
      <c r="I93" s="26" t="n"/>
      <c r="J93" s="22">
        <f>IF(COUNT(E93:I93)&lt;5,"",MAX(0,E93-SUM(F93,G93,I93)))</f>
        <v/>
      </c>
      <c r="K93" s="22">
        <f>IF(OR(J93="",H93=""),"",MIN(J93,H93))</f>
        <v/>
      </c>
      <c r="L93" s="22">
        <f>IF(OR(J93="",H93=""),"",MAX(0,J93-H93))</f>
        <v/>
      </c>
      <c r="M93" s="22">
        <f>IF(OR(J93="",H93=""),"",MAX(0,H93-J93))</f>
        <v/>
      </c>
      <c r="N93" s="13" t="n"/>
      <c r="O93" s="14" t="n"/>
      <c r="P93" s="25" t="n"/>
      <c r="Q93" s="17">
        <f>IF(COUNTA(A93:I93,N93:P93,R93)=0,"",IF(OR(A93="",B93="",C93="",D93="",COUNT(E93:I93)&lt;5,N93="",O93="",P93=""),"Review incomplete fields",IF(OR(MIN(E93:I93)&lt;0,MAX(E93:I93)&gt;Assumptions!$B$9),"Review amount limits",IF(IFERROR(OR(DAY(D93)&lt;&gt;1,YEAR(D93)&lt;&gt;YEAR(C93),MONTH(D93)&lt;&gt;MONTH(C93)),TRUE),"Review reporting period",IF(IFERROR(OR(P93&lt;C93,P93&gt;C93+Assumptions!$B$5),TRUE),"Review due date",IF(AND(O93&lt;&gt;"Reconciled",O93&lt;&gt;"Closed",P93&lt;Assumptions!$B$4),"Past due review",IF(L93&gt;=Assumptions!$B$6,"Review residual","")))))))</f>
        <v/>
      </c>
      <c r="R93" s="18" t="n"/>
    </row>
    <row r="94" ht="28" customHeight="1">
      <c r="A94" s="13" t="n"/>
      <c r="B94" s="14" t="n"/>
      <c r="C94" s="25" t="n"/>
      <c r="D94" s="25" t="n"/>
      <c r="E94" s="26" t="n"/>
      <c r="F94" s="26" t="n"/>
      <c r="G94" s="26" t="n"/>
      <c r="H94" s="26" t="n"/>
      <c r="I94" s="26" t="n"/>
      <c r="J94" s="23">
        <f>IF(COUNT(E94:I94)&lt;5,"",MAX(0,E94-SUM(F94,G94,I94)))</f>
        <v/>
      </c>
      <c r="K94" s="23">
        <f>IF(OR(J94="",H94=""),"",MIN(J94,H94))</f>
        <v/>
      </c>
      <c r="L94" s="23">
        <f>IF(OR(J94="",H94=""),"",MAX(0,J94-H94))</f>
        <v/>
      </c>
      <c r="M94" s="23">
        <f>IF(OR(J94="",H94=""),"",MAX(0,H94-J94))</f>
        <v/>
      </c>
      <c r="N94" s="13" t="n"/>
      <c r="O94" s="14" t="n"/>
      <c r="P94" s="25" t="n"/>
      <c r="Q94" s="19">
        <f>IF(COUNTA(A94:I94,N94:P94,R94)=0,"",IF(OR(A94="",B94="",C94="",D94="",COUNT(E94:I94)&lt;5,N94="",O94="",P94=""),"Review incomplete fields",IF(OR(MIN(E94:I94)&lt;0,MAX(E94:I94)&gt;Assumptions!$B$9),"Review amount limits",IF(IFERROR(OR(DAY(D94)&lt;&gt;1,YEAR(D94)&lt;&gt;YEAR(C94),MONTH(D94)&lt;&gt;MONTH(C94)),TRUE),"Review reporting period",IF(IFERROR(OR(P94&lt;C94,P94&gt;C94+Assumptions!$B$5),TRUE),"Review due date",IF(AND(O94&lt;&gt;"Reconciled",O94&lt;&gt;"Closed",P94&lt;Assumptions!$B$4),"Past due review",IF(L94&gt;=Assumptions!$B$6,"Review residual","")))))))</f>
        <v/>
      </c>
      <c r="R94" s="18" t="n"/>
    </row>
    <row r="95" ht="28" customHeight="1">
      <c r="A95" s="13" t="n"/>
      <c r="B95" s="14" t="n"/>
      <c r="C95" s="25" t="n"/>
      <c r="D95" s="25" t="n"/>
      <c r="E95" s="26" t="n"/>
      <c r="F95" s="26" t="n"/>
      <c r="G95" s="26" t="n"/>
      <c r="H95" s="26" t="n"/>
      <c r="I95" s="26" t="n"/>
      <c r="J95" s="22">
        <f>IF(COUNT(E95:I95)&lt;5,"",MAX(0,E95-SUM(F95,G95,I95)))</f>
        <v/>
      </c>
      <c r="K95" s="22">
        <f>IF(OR(J95="",H95=""),"",MIN(J95,H95))</f>
        <v/>
      </c>
      <c r="L95" s="22">
        <f>IF(OR(J95="",H95=""),"",MAX(0,J95-H95))</f>
        <v/>
      </c>
      <c r="M95" s="22">
        <f>IF(OR(J95="",H95=""),"",MAX(0,H95-J95))</f>
        <v/>
      </c>
      <c r="N95" s="13" t="n"/>
      <c r="O95" s="14" t="n"/>
      <c r="P95" s="25" t="n"/>
      <c r="Q95" s="17">
        <f>IF(COUNTA(A95:I95,N95:P95,R95)=0,"",IF(OR(A95="",B95="",C95="",D95="",COUNT(E95:I95)&lt;5,N95="",O95="",P95=""),"Review incomplete fields",IF(OR(MIN(E95:I95)&lt;0,MAX(E95:I95)&gt;Assumptions!$B$9),"Review amount limits",IF(IFERROR(OR(DAY(D95)&lt;&gt;1,YEAR(D95)&lt;&gt;YEAR(C95),MONTH(D95)&lt;&gt;MONTH(C95)),TRUE),"Review reporting period",IF(IFERROR(OR(P95&lt;C95,P95&gt;C95+Assumptions!$B$5),TRUE),"Review due date",IF(AND(O95&lt;&gt;"Reconciled",O95&lt;&gt;"Closed",P95&lt;Assumptions!$B$4),"Past due review",IF(L95&gt;=Assumptions!$B$6,"Review residual","")))))))</f>
        <v/>
      </c>
      <c r="R95" s="18" t="n"/>
    </row>
    <row r="96" ht="28" customHeight="1">
      <c r="A96" s="13" t="n"/>
      <c r="B96" s="14" t="n"/>
      <c r="C96" s="25" t="n"/>
      <c r="D96" s="25" t="n"/>
      <c r="E96" s="26" t="n"/>
      <c r="F96" s="26" t="n"/>
      <c r="G96" s="26" t="n"/>
      <c r="H96" s="26" t="n"/>
      <c r="I96" s="26" t="n"/>
      <c r="J96" s="23">
        <f>IF(COUNT(E96:I96)&lt;5,"",MAX(0,E96-SUM(F96,G96,I96)))</f>
        <v/>
      </c>
      <c r="K96" s="23">
        <f>IF(OR(J96="",H96=""),"",MIN(J96,H96))</f>
        <v/>
      </c>
      <c r="L96" s="23">
        <f>IF(OR(J96="",H96=""),"",MAX(0,J96-H96))</f>
        <v/>
      </c>
      <c r="M96" s="23">
        <f>IF(OR(J96="",H96=""),"",MAX(0,H96-J96))</f>
        <v/>
      </c>
      <c r="N96" s="13" t="n"/>
      <c r="O96" s="14" t="n"/>
      <c r="P96" s="25" t="n"/>
      <c r="Q96" s="19">
        <f>IF(COUNTA(A96:I96,N96:P96,R96)=0,"",IF(OR(A96="",B96="",C96="",D96="",COUNT(E96:I96)&lt;5,N96="",O96="",P96=""),"Review incomplete fields",IF(OR(MIN(E96:I96)&lt;0,MAX(E96:I96)&gt;Assumptions!$B$9),"Review amount limits",IF(IFERROR(OR(DAY(D96)&lt;&gt;1,YEAR(D96)&lt;&gt;YEAR(C96),MONTH(D96)&lt;&gt;MONTH(C96)),TRUE),"Review reporting period",IF(IFERROR(OR(P96&lt;C96,P96&gt;C96+Assumptions!$B$5),TRUE),"Review due date",IF(AND(O96&lt;&gt;"Reconciled",O96&lt;&gt;"Closed",P96&lt;Assumptions!$B$4),"Past due review",IF(L96&gt;=Assumptions!$B$6,"Review residual","")))))))</f>
        <v/>
      </c>
      <c r="R96" s="18" t="n"/>
    </row>
    <row r="97" ht="28" customHeight="1">
      <c r="A97" s="13" t="n"/>
      <c r="B97" s="14" t="n"/>
      <c r="C97" s="25" t="n"/>
      <c r="D97" s="25" t="n"/>
      <c r="E97" s="26" t="n"/>
      <c r="F97" s="26" t="n"/>
      <c r="G97" s="26" t="n"/>
      <c r="H97" s="26" t="n"/>
      <c r="I97" s="26" t="n"/>
      <c r="J97" s="22">
        <f>IF(COUNT(E97:I97)&lt;5,"",MAX(0,E97-SUM(F97,G97,I97)))</f>
        <v/>
      </c>
      <c r="K97" s="22">
        <f>IF(OR(J97="",H97=""),"",MIN(J97,H97))</f>
        <v/>
      </c>
      <c r="L97" s="22">
        <f>IF(OR(J97="",H97=""),"",MAX(0,J97-H97))</f>
        <v/>
      </c>
      <c r="M97" s="22">
        <f>IF(OR(J97="",H97=""),"",MAX(0,H97-J97))</f>
        <v/>
      </c>
      <c r="N97" s="13" t="n"/>
      <c r="O97" s="14" t="n"/>
      <c r="P97" s="25" t="n"/>
      <c r="Q97" s="17">
        <f>IF(COUNTA(A97:I97,N97:P97,R97)=0,"",IF(OR(A97="",B97="",C97="",D97="",COUNT(E97:I97)&lt;5,N97="",O97="",P97=""),"Review incomplete fields",IF(OR(MIN(E97:I97)&lt;0,MAX(E97:I97)&gt;Assumptions!$B$9),"Review amount limits",IF(IFERROR(OR(DAY(D97)&lt;&gt;1,YEAR(D97)&lt;&gt;YEAR(C97),MONTH(D97)&lt;&gt;MONTH(C97)),TRUE),"Review reporting period",IF(IFERROR(OR(P97&lt;C97,P97&gt;C97+Assumptions!$B$5),TRUE),"Review due date",IF(AND(O97&lt;&gt;"Reconciled",O97&lt;&gt;"Closed",P97&lt;Assumptions!$B$4),"Past due review",IF(L97&gt;=Assumptions!$B$6,"Review residual","")))))))</f>
        <v/>
      </c>
      <c r="R97" s="18" t="n"/>
    </row>
    <row r="98" ht="28" customHeight="1">
      <c r="A98" s="13" t="n"/>
      <c r="B98" s="14" t="n"/>
      <c r="C98" s="25" t="n"/>
      <c r="D98" s="25" t="n"/>
      <c r="E98" s="26" t="n"/>
      <c r="F98" s="26" t="n"/>
      <c r="G98" s="26" t="n"/>
      <c r="H98" s="26" t="n"/>
      <c r="I98" s="26" t="n"/>
      <c r="J98" s="23">
        <f>IF(COUNT(E98:I98)&lt;5,"",MAX(0,E98-SUM(F98,G98,I98)))</f>
        <v/>
      </c>
      <c r="K98" s="23">
        <f>IF(OR(J98="",H98=""),"",MIN(J98,H98))</f>
        <v/>
      </c>
      <c r="L98" s="23">
        <f>IF(OR(J98="",H98=""),"",MAX(0,J98-H98))</f>
        <v/>
      </c>
      <c r="M98" s="23">
        <f>IF(OR(J98="",H98=""),"",MAX(0,H98-J98))</f>
        <v/>
      </c>
      <c r="N98" s="13" t="n"/>
      <c r="O98" s="14" t="n"/>
      <c r="P98" s="25" t="n"/>
      <c r="Q98" s="19">
        <f>IF(COUNTA(A98:I98,N98:P98,R98)=0,"",IF(OR(A98="",B98="",C98="",D98="",COUNT(E98:I98)&lt;5,N98="",O98="",P98=""),"Review incomplete fields",IF(OR(MIN(E98:I98)&lt;0,MAX(E98:I98)&gt;Assumptions!$B$9),"Review amount limits",IF(IFERROR(OR(DAY(D98)&lt;&gt;1,YEAR(D98)&lt;&gt;YEAR(C98),MONTH(D98)&lt;&gt;MONTH(C98)),TRUE),"Review reporting period",IF(IFERROR(OR(P98&lt;C98,P98&gt;C98+Assumptions!$B$5),TRUE),"Review due date",IF(AND(O98&lt;&gt;"Reconciled",O98&lt;&gt;"Closed",P98&lt;Assumptions!$B$4),"Past due review",IF(L98&gt;=Assumptions!$B$6,"Review residual","")))))))</f>
        <v/>
      </c>
      <c r="R98" s="18" t="n"/>
    </row>
    <row r="99" ht="28" customHeight="1">
      <c r="A99" s="13" t="n"/>
      <c r="B99" s="14" t="n"/>
      <c r="C99" s="25" t="n"/>
      <c r="D99" s="25" t="n"/>
      <c r="E99" s="26" t="n"/>
      <c r="F99" s="26" t="n"/>
      <c r="G99" s="26" t="n"/>
      <c r="H99" s="26" t="n"/>
      <c r="I99" s="26" t="n"/>
      <c r="J99" s="22">
        <f>IF(COUNT(E99:I99)&lt;5,"",MAX(0,E99-SUM(F99,G99,I99)))</f>
        <v/>
      </c>
      <c r="K99" s="22">
        <f>IF(OR(J99="",H99=""),"",MIN(J99,H99))</f>
        <v/>
      </c>
      <c r="L99" s="22">
        <f>IF(OR(J99="",H99=""),"",MAX(0,J99-H99))</f>
        <v/>
      </c>
      <c r="M99" s="22">
        <f>IF(OR(J99="",H99=""),"",MAX(0,H99-J99))</f>
        <v/>
      </c>
      <c r="N99" s="13" t="n"/>
      <c r="O99" s="14" t="n"/>
      <c r="P99" s="25" t="n"/>
      <c r="Q99" s="17">
        <f>IF(COUNTA(A99:I99,N99:P99,R99)=0,"",IF(OR(A99="",B99="",C99="",D99="",COUNT(E99:I99)&lt;5,N99="",O99="",P99=""),"Review incomplete fields",IF(OR(MIN(E99:I99)&lt;0,MAX(E99:I99)&gt;Assumptions!$B$9),"Review amount limits",IF(IFERROR(OR(DAY(D99)&lt;&gt;1,YEAR(D99)&lt;&gt;YEAR(C99),MONTH(D99)&lt;&gt;MONTH(C99)),TRUE),"Review reporting period",IF(IFERROR(OR(P99&lt;C99,P99&gt;C99+Assumptions!$B$5),TRUE),"Review due date",IF(AND(O99&lt;&gt;"Reconciled",O99&lt;&gt;"Closed",P99&lt;Assumptions!$B$4),"Past due review",IF(L99&gt;=Assumptions!$B$6,"Review residual","")))))))</f>
        <v/>
      </c>
      <c r="R99" s="18" t="n"/>
    </row>
    <row r="100" ht="28" customHeight="1">
      <c r="A100" s="13" t="n"/>
      <c r="B100" s="14" t="n"/>
      <c r="C100" s="25" t="n"/>
      <c r="D100" s="25" t="n"/>
      <c r="E100" s="26" t="n"/>
      <c r="F100" s="26" t="n"/>
      <c r="G100" s="26" t="n"/>
      <c r="H100" s="26" t="n"/>
      <c r="I100" s="26" t="n"/>
      <c r="J100" s="23">
        <f>IF(COUNT(E100:I100)&lt;5,"",MAX(0,E100-SUM(F100,G100,I100)))</f>
        <v/>
      </c>
      <c r="K100" s="23">
        <f>IF(OR(J100="",H100=""),"",MIN(J100,H100))</f>
        <v/>
      </c>
      <c r="L100" s="23">
        <f>IF(OR(J100="",H100=""),"",MAX(0,J100-H100))</f>
        <v/>
      </c>
      <c r="M100" s="23">
        <f>IF(OR(J100="",H100=""),"",MAX(0,H100-J100))</f>
        <v/>
      </c>
      <c r="N100" s="13" t="n"/>
      <c r="O100" s="14" t="n"/>
      <c r="P100" s="25" t="n"/>
      <c r="Q100" s="19">
        <f>IF(COUNTA(A100:I100,N100:P100,R100)=0,"",IF(OR(A100="",B100="",C100="",D100="",COUNT(E100:I100)&lt;5,N100="",O100="",P100=""),"Review incomplete fields",IF(OR(MIN(E100:I100)&lt;0,MAX(E100:I100)&gt;Assumptions!$B$9),"Review amount limits",IF(IFERROR(OR(DAY(D100)&lt;&gt;1,YEAR(D100)&lt;&gt;YEAR(C100),MONTH(D100)&lt;&gt;MONTH(C100)),TRUE),"Review reporting period",IF(IFERROR(OR(P100&lt;C100,P100&gt;C100+Assumptions!$B$5),TRUE),"Review due date",IF(AND(O100&lt;&gt;"Reconciled",O100&lt;&gt;"Closed",P100&lt;Assumptions!$B$4),"Past due review",IF(L100&gt;=Assumptions!$B$6,"Review residual","")))))))</f>
        <v/>
      </c>
      <c r="R100" s="18" t="n"/>
    </row>
    <row r="101" ht="28" customHeight="1">
      <c r="A101" s="13" t="n"/>
      <c r="B101" s="14" t="n"/>
      <c r="C101" s="25" t="n"/>
      <c r="D101" s="25" t="n"/>
      <c r="E101" s="26" t="n"/>
      <c r="F101" s="26" t="n"/>
      <c r="G101" s="26" t="n"/>
      <c r="H101" s="26" t="n"/>
      <c r="I101" s="26" t="n"/>
      <c r="J101" s="22">
        <f>IF(COUNT(E101:I101)&lt;5,"",MAX(0,E101-SUM(F101,G101,I101)))</f>
        <v/>
      </c>
      <c r="K101" s="22">
        <f>IF(OR(J101="",H101=""),"",MIN(J101,H101))</f>
        <v/>
      </c>
      <c r="L101" s="22">
        <f>IF(OR(J101="",H101=""),"",MAX(0,J101-H101))</f>
        <v/>
      </c>
      <c r="M101" s="22">
        <f>IF(OR(J101="",H101=""),"",MAX(0,H101-J101))</f>
        <v/>
      </c>
      <c r="N101" s="13" t="n"/>
      <c r="O101" s="14" t="n"/>
      <c r="P101" s="25" t="n"/>
      <c r="Q101" s="17">
        <f>IF(COUNTA(A101:I101,N101:P101,R101)=0,"",IF(OR(A101="",B101="",C101="",D101="",COUNT(E101:I101)&lt;5,N101="",O101="",P101=""),"Review incomplete fields",IF(OR(MIN(E101:I101)&lt;0,MAX(E101:I101)&gt;Assumptions!$B$9),"Review amount limits",IF(IFERROR(OR(DAY(D101)&lt;&gt;1,YEAR(D101)&lt;&gt;YEAR(C101),MONTH(D101)&lt;&gt;MONTH(C101)),TRUE),"Review reporting period",IF(IFERROR(OR(P101&lt;C101,P101&gt;C101+Assumptions!$B$5),TRUE),"Review due date",IF(AND(O101&lt;&gt;"Reconciled",O101&lt;&gt;"Closed",P101&lt;Assumptions!$B$4),"Past due review",IF(L101&gt;=Assumptions!$B$6,"Review residual","")))))))</f>
        <v/>
      </c>
      <c r="R101" s="18" t="n"/>
    </row>
    <row r="102" ht="28" customHeight="1">
      <c r="A102" s="13" t="n"/>
      <c r="B102" s="14" t="n"/>
      <c r="C102" s="25" t="n"/>
      <c r="D102" s="25" t="n"/>
      <c r="E102" s="26" t="n"/>
      <c r="F102" s="26" t="n"/>
      <c r="G102" s="26" t="n"/>
      <c r="H102" s="26" t="n"/>
      <c r="I102" s="26" t="n"/>
      <c r="J102" s="23">
        <f>IF(COUNT(E102:I102)&lt;5,"",MAX(0,E102-SUM(F102,G102,I102)))</f>
        <v/>
      </c>
      <c r="K102" s="23">
        <f>IF(OR(J102="",H102=""),"",MIN(J102,H102))</f>
        <v/>
      </c>
      <c r="L102" s="23">
        <f>IF(OR(J102="",H102=""),"",MAX(0,J102-H102))</f>
        <v/>
      </c>
      <c r="M102" s="23">
        <f>IF(OR(J102="",H102=""),"",MAX(0,H102-J102))</f>
        <v/>
      </c>
      <c r="N102" s="13" t="n"/>
      <c r="O102" s="14" t="n"/>
      <c r="P102" s="25" t="n"/>
      <c r="Q102" s="19">
        <f>IF(COUNTA(A102:I102,N102:P102,R102)=0,"",IF(OR(A102="",B102="",C102="",D102="",COUNT(E102:I102)&lt;5,N102="",O102="",P102=""),"Review incomplete fields",IF(OR(MIN(E102:I102)&lt;0,MAX(E102:I102)&gt;Assumptions!$B$9),"Review amount limits",IF(IFERROR(OR(DAY(D102)&lt;&gt;1,YEAR(D102)&lt;&gt;YEAR(C102),MONTH(D102)&lt;&gt;MONTH(C102)),TRUE),"Review reporting period",IF(IFERROR(OR(P102&lt;C102,P102&gt;C102+Assumptions!$B$5),TRUE),"Review due date",IF(AND(O102&lt;&gt;"Reconciled",O102&lt;&gt;"Closed",P102&lt;Assumptions!$B$4),"Past due review",IF(L102&gt;=Assumptions!$B$6,"Review residual","")))))))</f>
        <v/>
      </c>
      <c r="R102" s="18" t="n"/>
    </row>
    <row r="103" ht="28" customHeight="1">
      <c r="A103" s="13" t="n"/>
      <c r="B103" s="14" t="n"/>
      <c r="C103" s="25" t="n"/>
      <c r="D103" s="25" t="n"/>
      <c r="E103" s="26" t="n"/>
      <c r="F103" s="26" t="n"/>
      <c r="G103" s="26" t="n"/>
      <c r="H103" s="26" t="n"/>
      <c r="I103" s="26" t="n"/>
      <c r="J103" s="22">
        <f>IF(COUNT(E103:I103)&lt;5,"",MAX(0,E103-SUM(F103,G103,I103)))</f>
        <v/>
      </c>
      <c r="K103" s="22">
        <f>IF(OR(J103="",H103=""),"",MIN(J103,H103))</f>
        <v/>
      </c>
      <c r="L103" s="22">
        <f>IF(OR(J103="",H103=""),"",MAX(0,J103-H103))</f>
        <v/>
      </c>
      <c r="M103" s="22">
        <f>IF(OR(J103="",H103=""),"",MAX(0,H103-J103))</f>
        <v/>
      </c>
      <c r="N103" s="13" t="n"/>
      <c r="O103" s="14" t="n"/>
      <c r="P103" s="25" t="n"/>
      <c r="Q103" s="17">
        <f>IF(COUNTA(A103:I103,N103:P103,R103)=0,"",IF(OR(A103="",B103="",C103="",D103="",COUNT(E103:I103)&lt;5,N103="",O103="",P103=""),"Review incomplete fields",IF(OR(MIN(E103:I103)&lt;0,MAX(E103:I103)&gt;Assumptions!$B$9),"Review amount limits",IF(IFERROR(OR(DAY(D103)&lt;&gt;1,YEAR(D103)&lt;&gt;YEAR(C103),MONTH(D103)&lt;&gt;MONTH(C103)),TRUE),"Review reporting period",IF(IFERROR(OR(P103&lt;C103,P103&gt;C103+Assumptions!$B$5),TRUE),"Review due date",IF(AND(O103&lt;&gt;"Reconciled",O103&lt;&gt;"Closed",P103&lt;Assumptions!$B$4),"Past due review",IF(L103&gt;=Assumptions!$B$6,"Review residual","")))))))</f>
        <v/>
      </c>
      <c r="R103" s="18" t="n"/>
    </row>
    <row r="104" ht="28" customHeight="1">
      <c r="A104" s="13" t="n"/>
      <c r="B104" s="14" t="n"/>
      <c r="C104" s="25" t="n"/>
      <c r="D104" s="25" t="n"/>
      <c r="E104" s="26" t="n"/>
      <c r="F104" s="26" t="n"/>
      <c r="G104" s="26" t="n"/>
      <c r="H104" s="26" t="n"/>
      <c r="I104" s="26" t="n"/>
      <c r="J104" s="23">
        <f>IF(COUNT(E104:I104)&lt;5,"",MAX(0,E104-SUM(F104,G104,I104)))</f>
        <v/>
      </c>
      <c r="K104" s="23">
        <f>IF(OR(J104="",H104=""),"",MIN(J104,H104))</f>
        <v/>
      </c>
      <c r="L104" s="23">
        <f>IF(OR(J104="",H104=""),"",MAX(0,J104-H104))</f>
        <v/>
      </c>
      <c r="M104" s="23">
        <f>IF(OR(J104="",H104=""),"",MAX(0,H104-J104))</f>
        <v/>
      </c>
      <c r="N104" s="13" t="n"/>
      <c r="O104" s="14" t="n"/>
      <c r="P104" s="25" t="n"/>
      <c r="Q104" s="19">
        <f>IF(COUNTA(A104:I104,N104:P104,R104)=0,"",IF(OR(A104="",B104="",C104="",D104="",COUNT(E104:I104)&lt;5,N104="",O104="",P104=""),"Review incomplete fields",IF(OR(MIN(E104:I104)&lt;0,MAX(E104:I104)&gt;Assumptions!$B$9),"Review amount limits",IF(IFERROR(OR(DAY(D104)&lt;&gt;1,YEAR(D104)&lt;&gt;YEAR(C104),MONTH(D104)&lt;&gt;MONTH(C104)),TRUE),"Review reporting period",IF(IFERROR(OR(P104&lt;C104,P104&gt;C104+Assumptions!$B$5),TRUE),"Review due date",IF(AND(O104&lt;&gt;"Reconciled",O104&lt;&gt;"Closed",P104&lt;Assumptions!$B$4),"Past due review",IF(L104&gt;=Assumptions!$B$6,"Review residual","")))))))</f>
        <v/>
      </c>
      <c r="R104" s="18" t="n"/>
    </row>
  </sheetData>
  <autoFilter ref="A4:R104"/>
  <mergeCells count="1">
    <mergeCell ref="A1:R1"/>
  </mergeCells>
  <conditionalFormatting sqref="Q5:Q104">
    <cfRule type="expression" priority="1" dxfId="0">
      <formula>$Q5&lt;&gt;""</formula>
    </cfRule>
  </conditionalFormatting>
  <conditionalFormatting sqref="L5:L104">
    <cfRule type="expression" priority="2" dxfId="1">
      <formula>AND(ISNUMBER($L5),$L5&gt;0)</formula>
    </cfRule>
  </conditionalFormatting>
  <conditionalFormatting sqref="O5:O104">
    <cfRule type="expression" priority="3" dxfId="2">
      <formula>$O5="Reconciled"</formula>
    </cfRule>
  </conditionalFormatting>
  <dataValidations count="5">
    <dataValidation sqref="A5:A104" showDropDown="0" showInputMessage="1" showErrorMessage="1" allowBlank="0" errorTitle="Select a listed facility" error="Choose a facility from the editable Assumptions list." promptTitle="Facility" prompt="Select a fictional facility from the list." type="list">
      <formula1>INDIRECT("Assumptions!$H$4:$H$7")</formula1>
    </dataValidation>
    <dataValidation sqref="C5:D104 P5:P104" showDropDown="0" showInputMessage="0" showErrorMessage="1" allowBlank="0" errorTitle="Review the date" error="Enter a date within the editable minimum and maximum dates." type="date" operator="between">
      <formula1>INDIRECT("Assumptions!$B$7")</formula1>
      <formula2>INDIRECT("Assumptions!$B$8")</formula2>
    </dataValidation>
    <dataValidation sqref="E5:I104" showDropDown="0" showInputMessage="0" showErrorMessage="1" allowBlank="0" errorTitle="Review the amount" error="Enter zero or a positive amount within the editable maximum." type="decimal" operator="between">
      <formula1>0</formula1>
      <formula2>INDIRECT("Assumptions!$B$9")</formula2>
    </dataValidation>
    <dataValidation sqref="N5:N104" showDropDown="0" showInputMessage="0" showErrorMessage="1" allowBlank="0" errorTitle="Select a listed owner" error="Choose a record owner from the editable Assumptions list." type="list">
      <formula1>INDIRECT("Assumptions!$F$4:$F$8")</formula1>
    </dataValidation>
    <dataValidation sqref="O5:O104" showDropDown="0" showInputMessage="0" showErrorMessage="1" allowBlank="0" errorTitle="Select a listed status" error="Choose a status from the editable Assumptions list." type="list">
      <formula1>INDIRECT("Assumptions!$D$4:$D$7")</formula1>
    </dataValidation>
  </dataValidations>
  <pageMargins left="0.25" right="0.25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0A91D"/>
    <outlinePr summaryBelow="1" summaryRight="1"/>
    <pageSetUpPr fitToPage="1"/>
  </sheetPr>
  <dimension ref="A1:H9"/>
  <sheetViews>
    <sheetView showGridLines="0" showRowColHeaders="1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55" customWidth="1" min="3" max="3"/>
    <col width="20" customWidth="1" min="4" max="4"/>
    <col width="3" customWidth="1" min="5" max="5"/>
    <col width="34" customWidth="1" min="6" max="6"/>
    <col width="3" customWidth="1" min="7" max="7"/>
    <col width="42" customWidth="1" min="8" max="8"/>
  </cols>
  <sheetData>
    <row r="1" ht="30" customHeight="1">
      <c r="A1" s="1" t="inlineStr">
        <is>
          <t>Assumptions and Stable Lists</t>
        </is>
      </c>
    </row>
    <row r="2" ht="32" customHeight="1">
      <c r="A2" s="12" t="inlineStr">
        <is>
          <t>Edit yellow cells to control validation and human-review flags. Net proceeds equal the winning bid less taxes, auction fees, and disposal costs.</t>
        </is>
      </c>
    </row>
    <row r="3" ht="32" customHeight="1">
      <c r="A3" s="11" t="inlineStr">
        <is>
          <t>Setting</t>
        </is>
      </c>
      <c r="B3" s="11" t="inlineStr">
        <is>
          <t>Value</t>
        </is>
      </c>
      <c r="C3" s="11" t="inlineStr">
        <is>
          <t>Purpose</t>
        </is>
      </c>
      <c r="D3" s="11" t="inlineStr">
        <is>
          <t>Status Options</t>
        </is>
      </c>
      <c r="F3" s="11" t="inlineStr">
        <is>
          <t>Record Owners</t>
        </is>
      </c>
      <c r="H3" s="11" t="inlineStr">
        <is>
          <t>Facilities</t>
        </is>
      </c>
    </row>
    <row r="4">
      <c r="A4" s="19" t="inlineStr">
        <is>
          <t>As-of Date</t>
        </is>
      </c>
      <c r="B4" s="27" t="n">
        <v>46277</v>
      </c>
      <c r="C4" s="19" t="inlineStr">
        <is>
          <t>Used to identify open records past their review due date.</t>
        </is>
      </c>
      <c r="D4" s="18" t="inlineStr">
        <is>
          <t>Draft</t>
        </is>
      </c>
      <c r="F4" s="18" t="inlineStr">
        <is>
          <t>Avery Brooks (Fictional employee)</t>
        </is>
      </c>
      <c r="H4" s="18" t="inlineStr">
        <is>
          <t>Cedar Comet Storage (Fictional facility)</t>
        </is>
      </c>
    </row>
    <row r="5">
      <c r="A5" s="17" t="inlineStr">
        <is>
          <t>Review Window (days)</t>
        </is>
      </c>
      <c r="B5" s="21" t="n">
        <v>14</v>
      </c>
      <c r="C5" s="17" t="inlineStr">
        <is>
          <t>Flags a due date outside this many days after the auction date.</t>
        </is>
      </c>
      <c r="D5" s="18" t="inlineStr">
        <is>
          <t>Pending Review</t>
        </is>
      </c>
      <c r="F5" s="18" t="inlineStr">
        <is>
          <t>Jordan Ellis (Fictional employee)</t>
        </is>
      </c>
      <c r="H5" s="18" t="inlineStr">
        <is>
          <t>Pine Lantern Storage (Fictional facility)</t>
        </is>
      </c>
    </row>
    <row r="6">
      <c r="A6" s="19" t="inlineStr">
        <is>
          <t>Residual Review Threshold</t>
        </is>
      </c>
      <c r="B6" s="26" t="n">
        <v>500</v>
      </c>
      <c r="C6" s="19" t="inlineStr">
        <is>
          <t>Flags calculated residual amounts at or above this value.</t>
        </is>
      </c>
      <c r="D6" s="18" t="inlineStr">
        <is>
          <t>Reconciled</t>
        </is>
      </c>
      <c r="F6" s="18" t="inlineStr">
        <is>
          <t>Morgan Reed (Fictional employee)</t>
        </is>
      </c>
      <c r="H6" s="18" t="inlineStr">
        <is>
          <t>Copper Finch Storage (Fictional facility)</t>
        </is>
      </c>
    </row>
    <row r="7">
      <c r="A7" s="17" t="inlineStr">
        <is>
          <t>Minimum Allowed Date</t>
        </is>
      </c>
      <c r="B7" s="27" t="n">
        <v>44197</v>
      </c>
      <c r="C7" s="17" t="inlineStr">
        <is>
          <t>Earliest date accepted by ledger date validation.</t>
        </is>
      </c>
      <c r="D7" s="18" t="inlineStr">
        <is>
          <t>Closed</t>
        </is>
      </c>
      <c r="F7" s="18" t="inlineStr">
        <is>
          <t>Parker Lane (Fictional employee)</t>
        </is>
      </c>
      <c r="H7" s="18" t="inlineStr">
        <is>
          <t>Blue Mesa Storage (Fictional facility)</t>
        </is>
      </c>
    </row>
    <row r="8">
      <c r="A8" s="19" t="inlineStr">
        <is>
          <t>Maximum Allowed Date</t>
        </is>
      </c>
      <c r="B8" s="27" t="n">
        <v>48213</v>
      </c>
      <c r="C8" s="19" t="inlineStr">
        <is>
          <t>Latest date accepted by ledger date validation.</t>
        </is>
      </c>
      <c r="F8" s="18" t="inlineStr">
        <is>
          <t>Riley Quinn (Fictional employee)</t>
        </is>
      </c>
    </row>
    <row r="9">
      <c r="A9" s="17" t="inlineStr">
        <is>
          <t>Maximum Amount per Field</t>
        </is>
      </c>
      <c r="B9" s="26" t="n">
        <v>1000000</v>
      </c>
      <c r="C9" s="17" t="inlineStr">
        <is>
          <t>Largest amount accepted by ledger amount validation.</t>
        </is>
      </c>
    </row>
  </sheetData>
  <autoFilter ref="A3:C9"/>
  <mergeCells count="1">
    <mergeCell ref="A1:H1"/>
  </mergeCells>
  <pageMargins left="0.25" right="0.25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Facility Operations</dc:creator>
  <dc:title xmlns:dc="http://purl.org/dc/elements/1.1/">Self Storage Auction Proceeds Tracker</dc:title>
  <dc:subject xmlns:dc="http://purl.org/dc/elements/1.1/">Fictional self storage auction proceeds reconciliation ledger</dc:subject>
  <dcterms:created xmlns:dcterms="http://purl.org/dc/terms/" xmlns:xsi="http://www.w3.org/2001/XMLSchema-instance" xsi:type="dcterms:W3CDTF">2026-09-12T00:47:20Z</dcterms:created>
  <dcterms:modified xmlns:dcterms="http://purl.org/dc/terms/" xmlns:xsi="http://www.w3.org/2001/XMLSchema-instance" xsi:type="dcterms:W3CDTF">2026-09-12T00:47:20+00:00Z</dcterms:modified>
</cp:coreProperties>
</file>