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il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2" hidden="1">'Assumptions'!$I$3:$J$8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243746"/>
      <sz val="10"/>
    </font>
    <font>
      <name val="Calibri"/>
      <b val="1"/>
      <color rgb="FFFFFFFF"/>
      <sz val="11"/>
    </font>
    <font>
      <name val="Calibri"/>
      <color rgb="FF243746"/>
      <sz val="10"/>
    </font>
    <font>
      <name val="Calibri"/>
      <b val="1"/>
      <color rgb="FF243746"/>
      <sz val="10"/>
    </font>
    <font>
      <name val="Calibri"/>
      <b val="1"/>
      <color rgb="FF16324F"/>
      <sz val="10"/>
    </font>
  </fonts>
  <fills count="10">
    <fill>
      <patternFill/>
    </fill>
    <fill>
      <patternFill patternType="gray125"/>
    </fill>
    <fill>
      <patternFill patternType="solid">
        <fgColor rgb="FF16324F"/>
      </patternFill>
    </fill>
    <fill>
      <patternFill patternType="solid">
        <fgColor rgb="FF147D89"/>
      </patternFill>
    </fill>
    <fill>
      <patternFill patternType="solid">
        <fgColor rgb="FFFFF4DD"/>
      </patternFill>
    </fill>
    <fill>
      <patternFill patternType="solid">
        <fgColor rgb="FFEAF4F5"/>
      </patternFill>
    </fill>
    <fill>
      <patternFill patternType="solid">
        <fgColor rgb="FFFFFFFF"/>
      </patternFill>
    </fill>
    <fill>
      <patternFill patternType="solid">
        <fgColor rgb="FFF4F8FA"/>
      </patternFill>
    </fill>
    <fill>
      <patternFill patternType="solid">
        <fgColor rgb="FFC95A2E"/>
      </patternFill>
    </fill>
    <fill>
      <patternFill patternType="solid">
        <fgColor rgb="FFF0A91D"/>
      </patternFill>
    </fill>
  </fills>
  <borders count="2">
    <border>
      <left/>
      <right/>
      <top/>
      <bottom/>
      <diagonal/>
    </border>
    <border>
      <left style="thin">
        <color rgb="FFC8D5DD"/>
      </left>
      <right style="thin">
        <color rgb="FFC8D5DD"/>
      </right>
      <top style="thin">
        <color rgb="FFC8D5DD"/>
      </top>
      <bottom style="thin">
        <color rgb="FFC8D5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3" fillId="3" borderId="1" pivotButton="0" quotePrefix="0" xfId="0"/>
    <xf numFmtId="164" fontId="5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FFFFFFFF"/>
        <sz val="10"/>
      </font>
      <fill>
        <patternFill patternType="solid">
          <fgColor rgb="FFC95A2E"/>
        </patternFill>
      </fill>
    </dxf>
    <dxf>
      <font>
        <name val="Calibri"/>
        <b val="1"/>
        <color rgb="FF16324F"/>
        <sz val="10"/>
      </font>
      <fill>
        <patternFill patternType="solid">
          <fgColor rgb="FFF0A91D"/>
        </patternFill>
      </fill>
    </dxf>
    <dxf>
      <font>
        <name val="Calibri"/>
        <b val="1"/>
        <color rgb="FFFFFFFF"/>
        <sz val="10"/>
      </font>
      <fill>
        <patternFill patternType="solid">
          <fgColor rgb="FF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Payable by Facility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'Summary'!D11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'Summary'!$A$12:$A$15</f>
            </numRef>
          </cat>
          <val>
            <numRef>
              <f>'Summary'!$D$12:$D$15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Facility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378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illsTable" displayName="BillsTable" ref="A3:O203" headerRowCount="1">
  <autoFilter ref="A3:O203"/>
  <tableColumns count="15">
    <tableColumn id="1" name="Bill ID"/>
    <tableColumn id="2" name="Facility"/>
    <tableColumn id="3" name="Unit / Area"/>
    <tableColumn id="4" name="Vendor"/>
    <tableColumn id="5" name="Period End"/>
    <tableColumn id="6" name="Invoice Reference"/>
    <tableColumn id="7" name="Amount"/>
    <tableColumn id="8" name="Approval Owner"/>
    <tableColumn id="9" name="Approval Status"/>
    <tableColumn id="10" name="Payment Status"/>
    <tableColumn id="11" name="Due Date"/>
    <tableColumn id="12" name="Paid Date"/>
    <tableColumn id="13" name="Notes"/>
    <tableColumn id="14" name="Days to Due"/>
    <tableColumn id="15" name="Review Flag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16324F"/>
    <outlinePr summaryBelow="1" summaryRight="1"/>
    <pageSetUpPr fitToPage="1"/>
  </sheetPr>
  <dimension ref="A1:K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17" customWidth="1" min="3" max="3"/>
    <col width="29" customWidth="1" min="4" max="4"/>
    <col width="17" customWidth="1" min="5" max="5"/>
    <col width="17" customWidth="1" min="6" max="6"/>
    <col width="27" customWidth="1" min="7" max="7"/>
    <col width="18" customWidth="1" min="8" max="8"/>
    <col width="14" customWidth="1" min="9" max="9"/>
    <col width="14" customWidth="1" min="10" max="10"/>
    <col width="14" customWidth="1" min="11" max="11"/>
  </cols>
  <sheetData>
    <row r="1" ht="30" customHeight="1">
      <c r="A1" s="1" t="inlineStr">
        <is>
          <t>Accounts Payable Summary</t>
        </is>
      </c>
    </row>
    <row r="2" ht="28" customHeight="1">
      <c r="A2" s="2" t="inlineStr">
        <is>
          <t>Calculated from the Bills sheet. All sample records are fictional, and review flags require human follow-up.</t>
        </is>
      </c>
    </row>
    <row r="3"/>
    <row r="4" ht="32" customHeight="1">
      <c r="A4" s="3" t="inlineStr">
        <is>
          <t>As of</t>
        </is>
      </c>
      <c r="B4" s="25">
        <f>TODAY()</f>
        <v/>
      </c>
      <c r="D4" s="3" t="inlineStr">
        <is>
          <t>Bills Recorded</t>
        </is>
      </c>
      <c r="E4" s="5">
        <f>IFERROR(COUNTIF(Bills!$A$4:$A$203,"?*"),0)</f>
        <v/>
      </c>
      <c r="G4" s="3" t="inlineStr">
        <is>
          <t>Total Bill Amount</t>
        </is>
      </c>
      <c r="H4" s="6">
        <f>IFERROR(SUM(Bills!$G$4:$G$203),0)</f>
        <v/>
      </c>
    </row>
    <row r="5"/>
    <row r="6" ht="32" customHeight="1">
      <c r="A6" s="3" t="inlineStr">
        <is>
          <t>Open Payable</t>
        </is>
      </c>
      <c r="B6" s="6">
        <f>IFERROR(SUMIFS(Bills!$G$4:$G$203,Bills!$A$4:$A$203,"?*",Bills!$J$4:$J$203,"&lt;&gt;Paid",Bills!$J$4:$J$203,"&lt;&gt;Void"),0)</f>
        <v/>
      </c>
      <c r="D6" s="7" t="inlineStr">
        <is>
          <t>Past Due Amount</t>
        </is>
      </c>
      <c r="E6" s="6">
        <f>IFERROR(SUMIFS(Bills!$G$4:$G$203,Bills!$K$4:$K$203,"&gt;=1",Bills!$K$4:$K$203,"&lt;"&amp;TODAY(),Bills!$J$4:$J$203,"&lt;&gt;Paid",Bills!$J$4:$J$203,"&lt;&gt;Void"),0)</f>
        <v/>
      </c>
      <c r="G6" s="8" t="inlineStr">
        <is>
          <t>Due Within Review Window</t>
        </is>
      </c>
      <c r="H6" s="6">
        <f>IFERROR(SUMIFS(Bills!$G$4:$G$203,Bills!$K$4:$K$203,"&gt;="&amp;TODAY(),Bills!$K$4:$K$203,"&lt;="&amp;TODAY()+IF(Assumptions!$J$4="",7,Assumptions!$J$4),Bills!$J$4:$J$203,"&lt;&gt;Paid",Bills!$J$4:$J$203,"&lt;&gt;Void"),0)</f>
        <v/>
      </c>
    </row>
    <row r="7"/>
    <row r="8" ht="32" customHeight="1">
      <c r="A8" s="3" t="inlineStr">
        <is>
          <t>Pending Approval Bills</t>
        </is>
      </c>
      <c r="B8" s="5">
        <f>IFERROR(COUNTIF(Bills!$I$4:$I$203,"Pending Review"),0)</f>
        <v/>
      </c>
      <c r="D8" s="3" t="inlineStr">
        <is>
          <t>Paid This Month</t>
        </is>
      </c>
      <c r="E8" s="6">
        <f>IFERROR(SUMIFS(Bills!$G$4:$G$203,Bills!$J$4:$J$203,"Paid",Bills!$L$4:$L$203,"&gt;="&amp;DATE(YEAR(TODAY()),MONTH(TODAY()),1),Bills!$L$4:$L$203,"&lt;="&amp;TODAY()),0)</f>
        <v/>
      </c>
      <c r="G8" s="3" t="inlineStr">
        <is>
          <t>Review Flags</t>
        </is>
      </c>
      <c r="H8" s="5">
        <f>IFERROR(COUNTIF(Bills!$O$4:$O$203,"?*"),0)</f>
        <v/>
      </c>
    </row>
    <row r="9"/>
    <row r="10"/>
    <row r="11" ht="30" customHeight="1">
      <c r="A11" s="3" t="inlineStr">
        <is>
          <t>Facility</t>
        </is>
      </c>
      <c r="B11" s="3" t="inlineStr">
        <is>
          <t>Bill Count</t>
        </is>
      </c>
      <c r="C11" s="3" t="inlineStr">
        <is>
          <t>Total Amount</t>
        </is>
      </c>
      <c r="D11" s="3" t="inlineStr">
        <is>
          <t>Open Amount</t>
        </is>
      </c>
      <c r="E11" s="3" t="inlineStr">
        <is>
          <t>Past Due Amount</t>
        </is>
      </c>
    </row>
    <row r="12">
      <c r="A12" s="9">
        <f>IF(Assumptions!A4="","",Assumptions!A4)</f>
        <v/>
      </c>
      <c r="B12" s="10">
        <f>IF($A12="","",IFERROR(COUNTIF(Bills!$B$4:$B$203,$A12),0))</f>
        <v/>
      </c>
      <c r="C12" s="11">
        <f>IF($A12="","",IFERROR(SUMIF(Bills!$B$4:$B$203,$A12,Bills!$G$4:$G$203),0))</f>
        <v/>
      </c>
      <c r="D12" s="11">
        <f>IF($A12="","",IFERROR(SUMIFS(Bills!$G$4:$G$203,Bills!$B$4:$B$203,$A12,Bills!$J$4:$J$203,"&lt;&gt;Paid",Bills!$J$4:$J$203,"&lt;&gt;Void"),0))</f>
        <v/>
      </c>
      <c r="E12" s="11">
        <f>IF($A12="","",IFERROR(SUMIFS(Bills!$G$4:$G$203,Bills!$B$4:$B$203,$A12,Bills!$K$4:$K$203,"&gt;=1",Bills!$K$4:$K$203,"&lt;"&amp;TODAY(),Bills!$J$4:$J$203,"&lt;&gt;Paid",Bills!$J$4:$J$203,"&lt;&gt;Void"),0))</f>
        <v/>
      </c>
    </row>
    <row r="13">
      <c r="A13" s="12">
        <f>IF(Assumptions!A5="","",Assumptions!A5)</f>
        <v/>
      </c>
      <c r="B13" s="13">
        <f>IF($A13="","",IFERROR(COUNTIF(Bills!$B$4:$B$203,$A13),0))</f>
        <v/>
      </c>
      <c r="C13" s="14">
        <f>IF($A13="","",IFERROR(SUMIF(Bills!$B$4:$B$203,$A13,Bills!$G$4:$G$203),0))</f>
        <v/>
      </c>
      <c r="D13" s="14">
        <f>IF($A13="","",IFERROR(SUMIFS(Bills!$G$4:$G$203,Bills!$B$4:$B$203,$A13,Bills!$J$4:$J$203,"&lt;&gt;Paid",Bills!$J$4:$J$203,"&lt;&gt;Void"),0))</f>
        <v/>
      </c>
      <c r="E13" s="14">
        <f>IF($A13="","",IFERROR(SUMIFS(Bills!$G$4:$G$203,Bills!$B$4:$B$203,$A13,Bills!$K$4:$K$203,"&gt;=1",Bills!$K$4:$K$203,"&lt;"&amp;TODAY(),Bills!$J$4:$J$203,"&lt;&gt;Paid",Bills!$J$4:$J$203,"&lt;&gt;Void"),0))</f>
        <v/>
      </c>
    </row>
    <row r="14">
      <c r="A14" s="9">
        <f>IF(Assumptions!A6="","",Assumptions!A6)</f>
        <v/>
      </c>
      <c r="B14" s="10">
        <f>IF($A14="","",IFERROR(COUNTIF(Bills!$B$4:$B$203,$A14),0))</f>
        <v/>
      </c>
      <c r="C14" s="11">
        <f>IF($A14="","",IFERROR(SUMIF(Bills!$B$4:$B$203,$A14,Bills!$G$4:$G$203),0))</f>
        <v/>
      </c>
      <c r="D14" s="11">
        <f>IF($A14="","",IFERROR(SUMIFS(Bills!$G$4:$G$203,Bills!$B$4:$B$203,$A14,Bills!$J$4:$J$203,"&lt;&gt;Paid",Bills!$J$4:$J$203,"&lt;&gt;Void"),0))</f>
        <v/>
      </c>
      <c r="E14" s="11">
        <f>IF($A14="","",IFERROR(SUMIFS(Bills!$G$4:$G$203,Bills!$B$4:$B$203,$A14,Bills!$K$4:$K$203,"&gt;=1",Bills!$K$4:$K$203,"&lt;"&amp;TODAY(),Bills!$J$4:$J$203,"&lt;&gt;Paid",Bills!$J$4:$J$203,"&lt;&gt;Void"),0))</f>
        <v/>
      </c>
    </row>
    <row r="15">
      <c r="A15" s="12">
        <f>IF(Assumptions!A7="","",Assumptions!A7)</f>
        <v/>
      </c>
      <c r="B15" s="13">
        <f>IF($A15="","",IFERROR(COUNTIF(Bills!$B$4:$B$203,$A15),0))</f>
        <v/>
      </c>
      <c r="C15" s="14">
        <f>IF($A15="","",IFERROR(SUMIF(Bills!$B$4:$B$203,$A15,Bills!$G$4:$G$203),0))</f>
        <v/>
      </c>
      <c r="D15" s="14">
        <f>IF($A15="","",IFERROR(SUMIFS(Bills!$G$4:$G$203,Bills!$B$4:$B$203,$A15,Bills!$J$4:$J$203,"&lt;&gt;Paid",Bills!$J$4:$J$203,"&lt;&gt;Void"),0))</f>
        <v/>
      </c>
      <c r="E15" s="14">
        <f>IF($A15="","",IFERROR(SUMIFS(Bills!$G$4:$G$203,Bills!$B$4:$B$203,$A15,Bills!$K$4:$K$203,"&gt;=1",Bills!$K$4:$K$203,"&lt;"&amp;TODAY(),Bills!$J$4:$J$203,"&lt;&gt;Paid",Bills!$J$4:$J$203,"&lt;&gt;Void"),0))</f>
        <v/>
      </c>
    </row>
    <row r="16"/>
    <row r="17"/>
    <row r="18"/>
    <row r="19" ht="30" customHeight="1">
      <c r="A19" s="3" t="inlineStr">
        <is>
          <t>Payment Status</t>
        </is>
      </c>
      <c r="B19" s="3" t="inlineStr">
        <is>
          <t>Bill Count</t>
        </is>
      </c>
      <c r="C19" s="3" t="inlineStr">
        <is>
          <t>Amount</t>
        </is>
      </c>
      <c r="D19" s="3" t="inlineStr">
        <is>
          <t>Approval Status</t>
        </is>
      </c>
      <c r="E19" s="3" t="inlineStr">
        <is>
          <t>Bill Count</t>
        </is>
      </c>
      <c r="F19" s="3" t="inlineStr">
        <is>
          <t>Amount</t>
        </is>
      </c>
    </row>
    <row r="20">
      <c r="A20" s="9">
        <f>IF(Assumptions!G4="","",Assumptions!G4)</f>
        <v/>
      </c>
      <c r="B20" s="10">
        <f>IF($A20="","",IFERROR(COUNTIF(Bills!$J$4:$J$203,$A20),0))</f>
        <v/>
      </c>
      <c r="C20" s="11">
        <f>IF($A20="","",IFERROR(SUMIF(Bills!$J$4:$J$203,$A20,Bills!$G$4:$G$203),0))</f>
        <v/>
      </c>
      <c r="D20" s="9">
        <f>IF(Assumptions!E4="","",Assumptions!E4)</f>
        <v/>
      </c>
      <c r="E20" s="10">
        <f>IF($D20="","",IFERROR(COUNTIF(Bills!$I$4:$I$203,$D20),0))</f>
        <v/>
      </c>
      <c r="F20" s="11">
        <f>IF($D20="","",IFERROR(SUMIF(Bills!$I$4:$I$203,$D20,Bills!$G$4:$G$203),0))</f>
        <v/>
      </c>
    </row>
    <row r="21">
      <c r="A21" s="12">
        <f>IF(Assumptions!G5="","",Assumptions!G5)</f>
        <v/>
      </c>
      <c r="B21" s="13">
        <f>IF($A21="","",IFERROR(COUNTIF(Bills!$J$4:$J$203,$A21),0))</f>
        <v/>
      </c>
      <c r="C21" s="14">
        <f>IF($A21="","",IFERROR(SUMIF(Bills!$J$4:$J$203,$A21,Bills!$G$4:$G$203),0))</f>
        <v/>
      </c>
      <c r="D21" s="12">
        <f>IF(Assumptions!E5="","",Assumptions!E5)</f>
        <v/>
      </c>
      <c r="E21" s="13">
        <f>IF($D21="","",IFERROR(COUNTIF(Bills!$I$4:$I$203,$D21),0))</f>
        <v/>
      </c>
      <c r="F21" s="14">
        <f>IF($D21="","",IFERROR(SUMIF(Bills!$I$4:$I$203,$D21,Bills!$G$4:$G$203),0))</f>
        <v/>
      </c>
    </row>
    <row r="22">
      <c r="A22" s="9">
        <f>IF(Assumptions!G6="","",Assumptions!G6)</f>
        <v/>
      </c>
      <c r="B22" s="10">
        <f>IF($A22="","",IFERROR(COUNTIF(Bills!$J$4:$J$203,$A22),0))</f>
        <v/>
      </c>
      <c r="C22" s="11">
        <f>IF($A22="","",IFERROR(SUMIF(Bills!$J$4:$J$203,$A22,Bills!$G$4:$G$203),0))</f>
        <v/>
      </c>
      <c r="D22" s="9">
        <f>IF(Assumptions!E6="","",Assumptions!E6)</f>
        <v/>
      </c>
      <c r="E22" s="10">
        <f>IF($D22="","",IFERROR(COUNTIF(Bills!$I$4:$I$203,$D22),0))</f>
        <v/>
      </c>
      <c r="F22" s="11">
        <f>IF($D22="","",IFERROR(SUMIF(Bills!$I$4:$I$203,$D22,Bills!$G$4:$G$203),0))</f>
        <v/>
      </c>
    </row>
    <row r="23">
      <c r="A23" s="12">
        <f>IF(Assumptions!G7="","",Assumptions!G7)</f>
        <v/>
      </c>
      <c r="B23" s="13">
        <f>IF($A23="","",IFERROR(COUNTIF(Bills!$J$4:$J$203,$A23),0))</f>
        <v/>
      </c>
      <c r="C23" s="14">
        <f>IF($A23="","",IFERROR(SUMIF(Bills!$J$4:$J$203,$A23,Bills!$G$4:$G$203),0))</f>
        <v/>
      </c>
    </row>
    <row r="24">
      <c r="A24" s="9">
        <f>IF(Assumptions!G8="","",Assumptions!G8)</f>
        <v/>
      </c>
      <c r="B24" s="10">
        <f>IF($A24="","",IFERROR(COUNTIF(Bills!$J$4:$J$203,$A24),0))</f>
        <v/>
      </c>
      <c r="C24" s="11">
        <f>IF($A24="","",IFERROR(SUMIF(Bills!$J$4:$J$203,$A24,Bills!$G$4:$G$203),0))</f>
        <v/>
      </c>
    </row>
  </sheetData>
  <mergeCells count="1">
    <mergeCell ref="A1:K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147D89"/>
    <outlinePr summaryBelow="1" summaryRight="1"/>
    <pageSetUpPr fitToPage="1"/>
  </sheetPr>
  <dimension ref="A1:U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21" customWidth="1" min="3" max="3"/>
    <col width="34" customWidth="1" min="4" max="4"/>
    <col width="14" customWidth="1" min="5" max="5"/>
    <col width="19" customWidth="1" min="6" max="6"/>
    <col width="15" customWidth="1" min="7" max="7"/>
    <col width="29" customWidth="1" min="8" max="8"/>
    <col width="18" customWidth="1" min="9" max="9"/>
    <col width="17" customWidth="1" min="10" max="10"/>
    <col width="14" customWidth="1" min="11" max="11"/>
    <col width="14" customWidth="1" min="12" max="12"/>
    <col width="43" customWidth="1" min="13" max="13"/>
    <col width="14" customWidth="1" min="14" max="14"/>
    <col width="34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30" customHeight="1">
      <c r="A1" s="1" t="inlineStr">
        <is>
          <t>Self Storage Accounts Payable Tracker</t>
        </is>
      </c>
    </row>
    <row r="2" ht="30" customHeight="1">
      <c r="A2" s="2" t="inlineStr">
        <is>
          <t>Enter vendor bills in yellow cells. Formula columns calculate timing and human-review prompts; this workbook does not issue payments or notices.</t>
        </is>
      </c>
    </row>
    <row r="3" ht="34" customHeight="1">
      <c r="A3" s="15" t="inlineStr">
        <is>
          <t>Bill ID</t>
        </is>
      </c>
      <c r="B3" s="15" t="inlineStr">
        <is>
          <t>Facility</t>
        </is>
      </c>
      <c r="C3" s="15" t="inlineStr">
        <is>
          <t>Unit / Area</t>
        </is>
      </c>
      <c r="D3" s="15" t="inlineStr">
        <is>
          <t>Vendor</t>
        </is>
      </c>
      <c r="E3" s="15" t="inlineStr">
        <is>
          <t>Period End</t>
        </is>
      </c>
      <c r="F3" s="15" t="inlineStr">
        <is>
          <t>Invoice Reference</t>
        </is>
      </c>
      <c r="G3" s="15" t="inlineStr">
        <is>
          <t>Amount</t>
        </is>
      </c>
      <c r="H3" s="15" t="inlineStr">
        <is>
          <t>Approval Owner</t>
        </is>
      </c>
      <c r="I3" s="15" t="inlineStr">
        <is>
          <t>Approval Status</t>
        </is>
      </c>
      <c r="J3" s="15" t="inlineStr">
        <is>
          <t>Payment Status</t>
        </is>
      </c>
      <c r="K3" s="15" t="inlineStr">
        <is>
          <t>Due Date</t>
        </is>
      </c>
      <c r="L3" s="15" t="inlineStr">
        <is>
          <t>Paid Date</t>
        </is>
      </c>
      <c r="M3" s="15" t="inlineStr">
        <is>
          <t>Notes</t>
        </is>
      </c>
      <c r="N3" s="15" t="inlineStr">
        <is>
          <t>Days to Due</t>
        </is>
      </c>
      <c r="O3" s="15" t="inlineStr">
        <is>
          <t>Review Flag</t>
        </is>
      </c>
    </row>
    <row r="4" ht="27" customHeight="1">
      <c r="A4" s="16" t="inlineStr">
        <is>
          <t>AP-EX-26001</t>
        </is>
      </c>
      <c r="B4" s="16" t="inlineStr">
        <is>
          <t>Cedar Harbor Storage (Fictional)</t>
        </is>
      </c>
      <c r="C4" s="16" t="inlineStr">
        <is>
          <t>All Units</t>
        </is>
      </c>
      <c r="D4" s="16" t="inlineStr">
        <is>
          <t>Example Electric Company (Fictional)</t>
        </is>
      </c>
      <c r="E4" s="26" t="n">
        <v>46265</v>
      </c>
      <c r="F4" s="16" t="inlineStr">
        <is>
          <t>EX-EL-2608</t>
        </is>
      </c>
      <c r="G4" s="18" t="n">
        <v>1840.75</v>
      </c>
      <c r="H4" s="16" t="inlineStr">
        <is>
          <t>Jordan Example (Fictional)</t>
        </is>
      </c>
      <c r="I4" s="16" t="inlineStr">
        <is>
          <t>Approved</t>
        </is>
      </c>
      <c r="J4" s="16" t="inlineStr">
        <is>
          <t>Unpaid</t>
        </is>
      </c>
      <c r="K4" s="26" t="n">
        <v>46272</v>
      </c>
      <c r="L4" s="26" t="n"/>
      <c r="M4" s="16" t="inlineStr">
        <is>
          <t>Common-area electric service for a fictional facility.</t>
        </is>
      </c>
      <c r="N4" s="19">
        <f>IF($A4="","",IF(OR($J4="Paid",$J4="Void"),"",IF($K4="","",$K4-TODAY())))</f>
        <v/>
      </c>
      <c r="O4" s="20">
        <f>IF($A4="","",IF(OR($B4="",$D4="",$E4="",$F4="",$G4="",$H4="",$I4="",$J4="",$K4=""),"Review missing required field",IF(COUNTIF($A$4:$A$203,$A4)&gt;1,"Review duplicate bill ID",IF(COUNTIFS($D$4:$D$203,$D4,$F$4:$F$203,$F4)&gt;1,"Review possible duplicate invoice",IF(AND($J4="Paid",$L4=""),"Review missing paid date",IF(AND($J4&lt;&gt;"Paid",$L4&lt;&gt;""),"Review payment status",IF(AND($J4="Paid",$I4&lt;&gt;"Approved"),"Review paid approval status",IF(AND($J4="Scheduled",$I4&lt;&gt;"Approved"),"Review approval before scheduling",IF(AND($I4="Rejected",$J4&lt;&gt;"Void"),"Review rejected bill status",IF(AND($J4&lt;&gt;"Paid",$J4&lt;&gt;"Void",$K4&lt;TODAY()),"Past due",IF(AND($J4&lt;&gt;"Paid",$J4&lt;&gt;"Void",$K4&lt;=TODAY()+IF(Assumptions!$J$4="",7,Assumptions!$J$4)),"Due within review window",IF(AND(Assumptions!$J$5&lt;&gt;"",$G4&gt;Assumptions!$J$5),"Review amount above threshold",IF($I4="Pending Review","Approval pending","")))))))))))))</f>
        <v/>
      </c>
      <c r="Q4">
        <f>Assumptions!A4</f>
        <v/>
      </c>
      <c r="R4">
        <f>Assumptions!C4</f>
        <v/>
      </c>
      <c r="S4">
        <f>Assumptions!E4</f>
        <v/>
      </c>
      <c r="T4">
        <f>Assumptions!G4</f>
        <v/>
      </c>
      <c r="U4">
        <f>Assumptions!J6</f>
        <v/>
      </c>
    </row>
    <row r="5" ht="27" customHeight="1">
      <c r="A5" s="16" t="inlineStr">
        <is>
          <t>AP-EX-26002</t>
        </is>
      </c>
      <c r="B5" s="16" t="inlineStr">
        <is>
          <t>Mesa Lantern Storage (Fictional)</t>
        </is>
      </c>
      <c r="C5" s="16" t="inlineStr">
        <is>
          <t>Office</t>
        </is>
      </c>
      <c r="D5" s="16" t="inlineStr">
        <is>
          <t>Sample Waste Services (Fictional)</t>
        </is>
      </c>
      <c r="E5" s="26" t="n">
        <v>46265</v>
      </c>
      <c r="F5" s="16" t="inlineStr">
        <is>
          <t>SW-268891</t>
        </is>
      </c>
      <c r="G5" s="18" t="n">
        <v>425</v>
      </c>
      <c r="H5" s="16" t="inlineStr">
        <is>
          <t>Casey Sample (Fictional)</t>
        </is>
      </c>
      <c r="I5" s="16" t="inlineStr">
        <is>
          <t>Approved</t>
        </is>
      </c>
      <c r="J5" s="16" t="inlineStr">
        <is>
          <t>Scheduled</t>
        </is>
      </c>
      <c r="K5" s="26" t="n">
        <v>46280</v>
      </c>
      <c r="L5" s="26" t="n"/>
      <c r="M5" s="16" t="inlineStr">
        <is>
          <t>Routine waste pickup; scheduled status requires human follow-up.</t>
        </is>
      </c>
      <c r="N5" s="21">
        <f>IF($A5="","",IF(OR($J5="Paid",$J5="Void"),"",IF($K5="","",$K5-TODAY())))</f>
        <v/>
      </c>
      <c r="O5" s="12">
        <f>IF($A5="","",IF(OR($B5="",$D5="",$E5="",$F5="",$G5="",$H5="",$I5="",$J5="",$K5=""),"Review missing required field",IF(COUNTIF($A$4:$A$203,$A5)&gt;1,"Review duplicate bill ID",IF(COUNTIFS($D$4:$D$203,$D5,$F$4:$F$203,$F5)&gt;1,"Review possible duplicate invoice",IF(AND($J5="Paid",$L5=""),"Review missing paid date",IF(AND($J5&lt;&gt;"Paid",$L5&lt;&gt;""),"Review payment status",IF(AND($J5="Paid",$I5&lt;&gt;"Approved"),"Review paid approval status",IF(AND($J5="Scheduled",$I5&lt;&gt;"Approved"),"Review approval before scheduling",IF(AND($I5="Rejected",$J5&lt;&gt;"Void"),"Review rejected bill status",IF(AND($J5&lt;&gt;"Paid",$J5&lt;&gt;"Void",$K5&lt;TODAY()),"Past due",IF(AND($J5&lt;&gt;"Paid",$J5&lt;&gt;"Void",$K5&lt;=TODAY()+IF(Assumptions!$J$4="",7,Assumptions!$J$4)),"Due within review window",IF(AND(Assumptions!$J$5&lt;&gt;"",$G5&gt;Assumptions!$J$5),"Review amount above threshold",IF($I5="Pending Review","Approval pending","")))))))))))))</f>
        <v/>
      </c>
      <c r="Q5">
        <f>Assumptions!A5</f>
        <v/>
      </c>
      <c r="R5">
        <f>Assumptions!C5</f>
        <v/>
      </c>
      <c r="S5">
        <f>Assumptions!E5</f>
        <v/>
      </c>
      <c r="T5">
        <f>Assumptions!G5</f>
        <v/>
      </c>
      <c r="U5">
        <f>Assumptions!J7</f>
        <v/>
      </c>
    </row>
    <row r="6" ht="27" customHeight="1">
      <c r="A6" s="16" t="inlineStr">
        <is>
          <t>AP-EX-26003</t>
        </is>
      </c>
      <c r="B6" s="16" t="inlineStr">
        <is>
          <t>Pine Kite Storage (Fictional)</t>
        </is>
      </c>
      <c r="C6" s="16" t="inlineStr">
        <is>
          <t>Building A</t>
        </is>
      </c>
      <c r="D6" s="16" t="inlineStr">
        <is>
          <t>Fictional Lift Care</t>
        </is>
      </c>
      <c r="E6" s="26" t="n">
        <v>46265</v>
      </c>
      <c r="F6" s="16" t="inlineStr">
        <is>
          <t>FLC-261042</t>
        </is>
      </c>
      <c r="G6" s="18" t="n">
        <v>3200</v>
      </c>
      <c r="H6" s="16" t="inlineStr">
        <is>
          <t>Morgan Demo (Fictional)</t>
        </is>
      </c>
      <c r="I6" s="16" t="inlineStr">
        <is>
          <t>Pending Review</t>
        </is>
      </c>
      <c r="J6" s="16" t="inlineStr">
        <is>
          <t>On Hold</t>
        </is>
      </c>
      <c r="K6" s="26" t="n">
        <v>46289</v>
      </c>
      <c r="L6" s="26" t="n"/>
      <c r="M6" s="16" t="inlineStr">
        <is>
          <t>Fictional quarterly equipment service bill.</t>
        </is>
      </c>
      <c r="N6" s="19">
        <f>IF($A6="","",IF(OR($J6="Paid",$J6="Void"),"",IF($K6="","",$K6-TODAY())))</f>
        <v/>
      </c>
      <c r="O6" s="20">
        <f>IF($A6="","",IF(OR($B6="",$D6="",$E6="",$F6="",$G6="",$H6="",$I6="",$J6="",$K6=""),"Review missing required field",IF(COUNTIF($A$4:$A$203,$A6)&gt;1,"Review duplicate bill ID",IF(COUNTIFS($D$4:$D$203,$D6,$F$4:$F$203,$F6)&gt;1,"Review possible duplicate invoice",IF(AND($J6="Paid",$L6=""),"Review missing paid date",IF(AND($J6&lt;&gt;"Paid",$L6&lt;&gt;""),"Review payment status",IF(AND($J6="Paid",$I6&lt;&gt;"Approved"),"Review paid approval status",IF(AND($J6="Scheduled",$I6&lt;&gt;"Approved"),"Review approval before scheduling",IF(AND($I6="Rejected",$J6&lt;&gt;"Void"),"Review rejected bill status",IF(AND($J6&lt;&gt;"Paid",$J6&lt;&gt;"Void",$K6&lt;TODAY()),"Past due",IF(AND($J6&lt;&gt;"Paid",$J6&lt;&gt;"Void",$K6&lt;=TODAY()+IF(Assumptions!$J$4="",7,Assumptions!$J$4)),"Due within review window",IF(AND(Assumptions!$J$5&lt;&gt;"",$G6&gt;Assumptions!$J$5),"Review amount above threshold",IF($I6="Pending Review","Approval pending","")))))))))))))</f>
        <v/>
      </c>
      <c r="Q6">
        <f>Assumptions!A6</f>
        <v/>
      </c>
      <c r="R6">
        <f>Assumptions!C6</f>
        <v/>
      </c>
      <c r="S6">
        <f>Assumptions!E6</f>
        <v/>
      </c>
      <c r="T6">
        <f>Assumptions!G6</f>
        <v/>
      </c>
      <c r="U6">
        <f>Assumptions!J8</f>
        <v/>
      </c>
    </row>
    <row r="7" ht="27" customHeight="1">
      <c r="A7" s="16" t="inlineStr">
        <is>
          <t>AP-EX-26004</t>
        </is>
      </c>
      <c r="B7" s="16" t="inlineStr">
        <is>
          <t>Bluebird Lockup (Fictional)</t>
        </is>
      </c>
      <c r="C7" s="16" t="inlineStr">
        <is>
          <t>Exterior</t>
        </is>
      </c>
      <c r="D7" s="16" t="inlineStr">
        <is>
          <t>Demo Security Lighting</t>
        </is>
      </c>
      <c r="E7" s="26" t="n">
        <v>46265</v>
      </c>
      <c r="F7" s="16" t="inlineStr">
        <is>
          <t>DSL-26778</t>
        </is>
      </c>
      <c r="G7" s="18" t="n">
        <v>1275.6</v>
      </c>
      <c r="H7" s="16" t="inlineStr">
        <is>
          <t>Riley Placeholder (Fictional)</t>
        </is>
      </c>
      <c r="I7" s="16" t="inlineStr">
        <is>
          <t>Approved</t>
        </is>
      </c>
      <c r="J7" s="16" t="inlineStr">
        <is>
          <t>Paid</t>
        </is>
      </c>
      <c r="K7" s="26" t="n">
        <v>46267</v>
      </c>
      <c r="L7" s="26" t="n">
        <v>46269</v>
      </c>
      <c r="M7" s="16" t="inlineStr">
        <is>
          <t>Replacement lighting for a fictional exterior area.</t>
        </is>
      </c>
      <c r="N7" s="21">
        <f>IF($A7="","",IF(OR($J7="Paid",$J7="Void"),"",IF($K7="","",$K7-TODAY())))</f>
        <v/>
      </c>
      <c r="O7" s="12">
        <f>IF($A7="","",IF(OR($B7="",$D7="",$E7="",$F7="",$G7="",$H7="",$I7="",$J7="",$K7=""),"Review missing required field",IF(COUNTIF($A$4:$A$203,$A7)&gt;1,"Review duplicate bill ID",IF(COUNTIFS($D$4:$D$203,$D7,$F$4:$F$203,$F7)&gt;1,"Review possible duplicate invoice",IF(AND($J7="Paid",$L7=""),"Review missing paid date",IF(AND($J7&lt;&gt;"Paid",$L7&lt;&gt;""),"Review payment status",IF(AND($J7="Paid",$I7&lt;&gt;"Approved"),"Review paid approval status",IF(AND($J7="Scheduled",$I7&lt;&gt;"Approved"),"Review approval before scheduling",IF(AND($I7="Rejected",$J7&lt;&gt;"Void"),"Review rejected bill status",IF(AND($J7&lt;&gt;"Paid",$J7&lt;&gt;"Void",$K7&lt;TODAY()),"Past due",IF(AND($J7&lt;&gt;"Paid",$J7&lt;&gt;"Void",$K7&lt;=TODAY()+IF(Assumptions!$J$4="",7,Assumptions!$J$4)),"Due within review window",IF(AND(Assumptions!$J$5&lt;&gt;"",$G7&gt;Assumptions!$J$5),"Review amount above threshold",IF($I7="Pending Review","Approval pending","")))))))))))))</f>
        <v/>
      </c>
      <c r="Q7">
        <f>Assumptions!A7</f>
        <v/>
      </c>
      <c r="R7">
        <f>Assumptions!C7</f>
        <v/>
      </c>
      <c r="S7">
        <f>""</f>
        <v/>
      </c>
      <c r="T7">
        <f>Assumptions!G7</f>
        <v/>
      </c>
      <c r="U7">
        <f>""</f>
        <v/>
      </c>
    </row>
    <row r="8" ht="27" customHeight="1">
      <c r="A8" s="16" t="inlineStr">
        <is>
          <t>AP-EX-26005</t>
        </is>
      </c>
      <c r="B8" s="16" t="inlineStr">
        <is>
          <t>Cedar Harbor Storage (Fictional)</t>
        </is>
      </c>
      <c r="C8" s="16" t="inlineStr">
        <is>
          <t>Unit A-101 (Example)</t>
        </is>
      </c>
      <c r="D8" s="16" t="inlineStr">
        <is>
          <t>Make-Believe Door Repair</t>
        </is>
      </c>
      <c r="E8" s="26" t="n">
        <v>46277</v>
      </c>
      <c r="F8" s="16" t="inlineStr">
        <is>
          <t>MBDR-26510</t>
        </is>
      </c>
      <c r="G8" s="18" t="n">
        <v>685.25</v>
      </c>
      <c r="H8" s="16" t="inlineStr">
        <is>
          <t>Jordan Example (Fictional)</t>
        </is>
      </c>
      <c r="I8" s="16" t="inlineStr">
        <is>
          <t>Pending Review</t>
        </is>
      </c>
      <c r="J8" s="16" t="inlineStr">
        <is>
          <t>Unpaid</t>
        </is>
      </c>
      <c r="K8" s="26" t="n">
        <v>46284</v>
      </c>
      <c r="L8" s="26" t="n"/>
      <c r="M8" s="16" t="inlineStr">
        <is>
          <t>Example unit-door repair awaiting human approval.</t>
        </is>
      </c>
      <c r="N8" s="19">
        <f>IF($A8="","",IF(OR($J8="Paid",$J8="Void"),"",IF($K8="","",$K8-TODAY())))</f>
        <v/>
      </c>
      <c r="O8" s="20">
        <f>IF($A8="","",IF(OR($B8="",$D8="",$E8="",$F8="",$G8="",$H8="",$I8="",$J8="",$K8=""),"Review missing required field",IF(COUNTIF($A$4:$A$203,$A8)&gt;1,"Review duplicate bill ID",IF(COUNTIFS($D$4:$D$203,$D8,$F$4:$F$203,$F8)&gt;1,"Review possible duplicate invoice",IF(AND($J8="Paid",$L8=""),"Review missing paid date",IF(AND($J8&lt;&gt;"Paid",$L8&lt;&gt;""),"Review payment status",IF(AND($J8="Paid",$I8&lt;&gt;"Approved"),"Review paid approval status",IF(AND($J8="Scheduled",$I8&lt;&gt;"Approved"),"Review approval before scheduling",IF(AND($I8="Rejected",$J8&lt;&gt;"Void"),"Review rejected bill status",IF(AND($J8&lt;&gt;"Paid",$J8&lt;&gt;"Void",$K8&lt;TODAY()),"Past due",IF(AND($J8&lt;&gt;"Paid",$J8&lt;&gt;"Void",$K8&lt;=TODAY()+IF(Assumptions!$J$4="",7,Assumptions!$J$4)),"Due within review window",IF(AND(Assumptions!$J$5&lt;&gt;"",$G8&gt;Assumptions!$J$5),"Review amount above threshold",IF($I8="Pending Review","Approval pending","")))))))))))))</f>
        <v/>
      </c>
      <c r="Q8">
        <f>""</f>
        <v/>
      </c>
      <c r="R8">
        <f>""</f>
        <v/>
      </c>
      <c r="S8">
        <f>""</f>
        <v/>
      </c>
      <c r="T8">
        <f>Assumptions!G8</f>
        <v/>
      </c>
      <c r="U8">
        <f>""</f>
        <v/>
      </c>
    </row>
    <row r="9" ht="27" customHeight="1">
      <c r="A9" s="16" t="inlineStr">
        <is>
          <t>AP-EX-26006</t>
        </is>
      </c>
      <c r="B9" s="16" t="inlineStr">
        <is>
          <t>Mesa Lantern Storage (Fictional)</t>
        </is>
      </c>
      <c r="C9" s="16" t="inlineStr">
        <is>
          <t>All Units</t>
        </is>
      </c>
      <c r="D9" s="16" t="inlineStr">
        <is>
          <t>Fictional Coverage Services</t>
        </is>
      </c>
      <c r="E9" s="26" t="n">
        <v>46277</v>
      </c>
      <c r="F9" s="16" t="inlineStr">
        <is>
          <t>FCS-26220</t>
        </is>
      </c>
      <c r="G9" s="18" t="n">
        <v>5000</v>
      </c>
      <c r="H9" s="16" t="inlineStr">
        <is>
          <t>Casey Sample (Fictional)</t>
        </is>
      </c>
      <c r="I9" s="16" t="inlineStr">
        <is>
          <t>Approved</t>
        </is>
      </c>
      <c r="J9" s="16" t="inlineStr">
        <is>
          <t>Scheduled</t>
        </is>
      </c>
      <c r="K9" s="26" t="n">
        <v>46297</v>
      </c>
      <c r="L9" s="26" t="n"/>
      <c r="M9" s="16" t="inlineStr">
        <is>
          <t>Fictional facility-wide service bill at the review threshold.</t>
        </is>
      </c>
      <c r="N9" s="21">
        <f>IF($A9="","",IF(OR($J9="Paid",$J9="Void"),"",IF($K9="","",$K9-TODAY())))</f>
        <v/>
      </c>
      <c r="O9" s="12">
        <f>IF($A9="","",IF(OR($B9="",$D9="",$E9="",$F9="",$G9="",$H9="",$I9="",$J9="",$K9=""),"Review missing required field",IF(COUNTIF($A$4:$A$203,$A9)&gt;1,"Review duplicate bill ID",IF(COUNTIFS($D$4:$D$203,$D9,$F$4:$F$203,$F9)&gt;1,"Review possible duplicate invoice",IF(AND($J9="Paid",$L9=""),"Review missing paid date",IF(AND($J9&lt;&gt;"Paid",$L9&lt;&gt;""),"Review payment status",IF(AND($J9="Paid",$I9&lt;&gt;"Approved"),"Review paid approval status",IF(AND($J9="Scheduled",$I9&lt;&gt;"Approved"),"Review approval before scheduling",IF(AND($I9="Rejected",$J9&lt;&gt;"Void"),"Review rejected bill status",IF(AND($J9&lt;&gt;"Paid",$J9&lt;&gt;"Void",$K9&lt;TODAY()),"Past due",IF(AND($J9&lt;&gt;"Paid",$J9&lt;&gt;"Void",$K9&lt;=TODAY()+IF(Assumptions!$J$4="",7,Assumptions!$J$4)),"Due within review window",IF(AND(Assumptions!$J$5&lt;&gt;"",$G9&gt;Assumptions!$J$5),"Review amount above threshold",IF($I9="Pending Review","Approval pending","")))))))))))))</f>
        <v/>
      </c>
      <c r="Q9">
        <f>""</f>
        <v/>
      </c>
      <c r="R9">
        <f>""</f>
        <v/>
      </c>
      <c r="S9">
        <f>""</f>
        <v/>
      </c>
      <c r="T9">
        <f>""</f>
        <v/>
      </c>
      <c r="U9">
        <f>""</f>
        <v/>
      </c>
    </row>
    <row r="10" ht="27" customHeight="1">
      <c r="A10" s="16" t="inlineStr">
        <is>
          <t>AP-EX-26007</t>
        </is>
      </c>
      <c r="B10" s="16" t="inlineStr">
        <is>
          <t>Pine Kite Storage (Fictional)</t>
        </is>
      </c>
      <c r="C10" s="16" t="inlineStr">
        <is>
          <t>Office</t>
        </is>
      </c>
      <c r="D10" s="16" t="inlineStr">
        <is>
          <t>Demo Office Supply House</t>
        </is>
      </c>
      <c r="E10" s="26" t="n">
        <v>46277</v>
      </c>
      <c r="F10" s="16" t="inlineStr">
        <is>
          <t>DOSH-26146</t>
        </is>
      </c>
      <c r="G10" s="18" t="n">
        <v>146.39</v>
      </c>
      <c r="H10" s="16" t="inlineStr">
        <is>
          <t>Morgan Demo (Fictional)</t>
        </is>
      </c>
      <c r="I10" s="16" t="inlineStr">
        <is>
          <t>Approved</t>
        </is>
      </c>
      <c r="J10" s="16" t="inlineStr">
        <is>
          <t>Paid</t>
        </is>
      </c>
      <c r="K10" s="26" t="n">
        <v>46277</v>
      </c>
      <c r="L10" s="26" t="n">
        <v>46277</v>
      </c>
      <c r="M10" s="16" t="inlineStr">
        <is>
          <t>Fictional office supplies paid after human review.</t>
        </is>
      </c>
      <c r="N10" s="19">
        <f>IF($A10="","",IF(OR($J10="Paid",$J10="Void"),"",IF($K10="","",$K10-TODAY())))</f>
        <v/>
      </c>
      <c r="O10" s="20">
        <f>IF($A10="","",IF(OR($B10="",$D10="",$E10="",$F10="",$G10="",$H10="",$I10="",$J10="",$K10=""),"Review missing required field",IF(COUNTIF($A$4:$A$203,$A10)&gt;1,"Review duplicate bill ID",IF(COUNTIFS($D$4:$D$203,$D10,$F$4:$F$203,$F10)&gt;1,"Review possible duplicate invoice",IF(AND($J10="Paid",$L10=""),"Review missing paid date",IF(AND($J10&lt;&gt;"Paid",$L10&lt;&gt;""),"Review payment status",IF(AND($J10="Paid",$I10&lt;&gt;"Approved"),"Review paid approval status",IF(AND($J10="Scheduled",$I10&lt;&gt;"Approved"),"Review approval before scheduling",IF(AND($I10="Rejected",$J10&lt;&gt;"Void"),"Review rejected bill status",IF(AND($J10&lt;&gt;"Paid",$J10&lt;&gt;"Void",$K10&lt;TODAY()),"Past due",IF(AND($J10&lt;&gt;"Paid",$J10&lt;&gt;"Void",$K10&lt;=TODAY()+IF(Assumptions!$J$4="",7,Assumptions!$J$4)),"Due within review window",IF(AND(Assumptions!$J$5&lt;&gt;"",$G10&gt;Assumptions!$J$5),"Review amount above threshold",IF($I10="Pending Review","Approval pending","")))))))))))))</f>
        <v/>
      </c>
      <c r="Q10">
        <f>""</f>
        <v/>
      </c>
      <c r="R10">
        <f>""</f>
        <v/>
      </c>
      <c r="S10">
        <f>""</f>
        <v/>
      </c>
      <c r="T10">
        <f>""</f>
        <v/>
      </c>
      <c r="U10">
        <f>""</f>
        <v/>
      </c>
    </row>
    <row r="11" ht="27" customHeight="1">
      <c r="A11" s="16" t="inlineStr">
        <is>
          <t>AP-EX-26008</t>
        </is>
      </c>
      <c r="B11" s="16" t="inlineStr">
        <is>
          <t>Bluebird Lockup (Fictional)</t>
        </is>
      </c>
      <c r="C11" s="16" t="inlineStr">
        <is>
          <t>Drive Aisle</t>
        </is>
      </c>
      <c r="D11" s="16" t="inlineStr">
        <is>
          <t>Imaginary Paving Works</t>
        </is>
      </c>
      <c r="E11" s="26" t="n">
        <v>46265</v>
      </c>
      <c r="F11" s="16" t="inlineStr">
        <is>
          <t>IPW-26815</t>
        </is>
      </c>
      <c r="G11" s="18" t="n">
        <v>15800</v>
      </c>
      <c r="H11" s="16" t="inlineStr">
        <is>
          <t>Casey Sample (Fictional)</t>
        </is>
      </c>
      <c r="I11" s="16" t="inlineStr">
        <is>
          <t>Pending Review</t>
        </is>
      </c>
      <c r="J11" s="16" t="inlineStr">
        <is>
          <t>On Hold</t>
        </is>
      </c>
      <c r="K11" s="26" t="n">
        <v>46285</v>
      </c>
      <c r="L11" s="26" t="n"/>
      <c r="M11" s="16" t="inlineStr">
        <is>
          <t>Large fictional repair bill; verify scope and allocation.</t>
        </is>
      </c>
      <c r="N11" s="21">
        <f>IF($A11="","",IF(OR($J11="Paid",$J11="Void"),"",IF($K11="","",$K11-TODAY())))</f>
        <v/>
      </c>
      <c r="O11" s="12">
        <f>IF($A11="","",IF(OR($B11="",$D11="",$E11="",$F11="",$G11="",$H11="",$I11="",$J11="",$K11=""),"Review missing required field",IF(COUNTIF($A$4:$A$203,$A11)&gt;1,"Review duplicate bill ID",IF(COUNTIFS($D$4:$D$203,$D11,$F$4:$F$203,$F11)&gt;1,"Review possible duplicate invoice",IF(AND($J11="Paid",$L11=""),"Review missing paid date",IF(AND($J11&lt;&gt;"Paid",$L11&lt;&gt;""),"Review payment status",IF(AND($J11="Paid",$I11&lt;&gt;"Approved"),"Review paid approval status",IF(AND($J11="Scheduled",$I11&lt;&gt;"Approved"),"Review approval before scheduling",IF(AND($I11="Rejected",$J11&lt;&gt;"Void"),"Review rejected bill status",IF(AND($J11&lt;&gt;"Paid",$J11&lt;&gt;"Void",$K11&lt;TODAY()),"Past due",IF(AND($J11&lt;&gt;"Paid",$J11&lt;&gt;"Void",$K11&lt;=TODAY()+IF(Assumptions!$J$4="",7,Assumptions!$J$4)),"Due within review window",IF(AND(Assumptions!$J$5&lt;&gt;"",$G11&gt;Assumptions!$J$5),"Review amount above threshold",IF($I11="Pending Review","Approval pending","")))))))))))))</f>
        <v/>
      </c>
      <c r="Q11">
        <f>""</f>
        <v/>
      </c>
      <c r="R11">
        <f>""</f>
        <v/>
      </c>
      <c r="S11">
        <f>""</f>
        <v/>
      </c>
      <c r="T11">
        <f>""</f>
        <v/>
      </c>
      <c r="U11">
        <f>""</f>
        <v/>
      </c>
    </row>
    <row r="12" ht="27" customHeight="1">
      <c r="A12" s="16" t="inlineStr">
        <is>
          <t>AP-EX-26009</t>
        </is>
      </c>
      <c r="B12" s="16" t="inlineStr">
        <is>
          <t>Cedar Harbor Storage (Fictional)</t>
        </is>
      </c>
      <c r="C12" s="16" t="inlineStr">
        <is>
          <t>Gate Area</t>
        </is>
      </c>
      <c r="D12" s="16" t="inlineStr">
        <is>
          <t>Sample Gate Parts Shop</t>
        </is>
      </c>
      <c r="E12" s="26" t="n">
        <v>46265</v>
      </c>
      <c r="F12" s="16" t="inlineStr">
        <is>
          <t>SGPS-26935</t>
        </is>
      </c>
      <c r="G12" s="18" t="n">
        <v>935</v>
      </c>
      <c r="H12" s="16" t="inlineStr">
        <is>
          <t>Riley Placeholder (Fictional)</t>
        </is>
      </c>
      <c r="I12" s="16" t="inlineStr">
        <is>
          <t>Rejected</t>
        </is>
      </c>
      <c r="J12" s="16" t="inlineStr">
        <is>
          <t>Void</t>
        </is>
      </c>
      <c r="K12" s="26" t="n">
        <v>46275</v>
      </c>
      <c r="L12" s="26" t="n"/>
      <c r="M12" s="16" t="inlineStr">
        <is>
          <t>Voided after human review; no payment action.</t>
        </is>
      </c>
      <c r="N12" s="19">
        <f>IF($A12="","",IF(OR($J12="Paid",$J12="Void"),"",IF($K12="","",$K12-TODAY())))</f>
        <v/>
      </c>
      <c r="O12" s="20">
        <f>IF($A12="","",IF(OR($B12="",$D12="",$E12="",$F12="",$G12="",$H12="",$I12="",$J12="",$K12=""),"Review missing required field",IF(COUNTIF($A$4:$A$203,$A12)&gt;1,"Review duplicate bill ID",IF(COUNTIFS($D$4:$D$203,$D12,$F$4:$F$203,$F12)&gt;1,"Review possible duplicate invoice",IF(AND($J12="Paid",$L12=""),"Review missing paid date",IF(AND($J12&lt;&gt;"Paid",$L12&lt;&gt;""),"Review payment status",IF(AND($J12="Paid",$I12&lt;&gt;"Approved"),"Review paid approval status",IF(AND($J12="Scheduled",$I12&lt;&gt;"Approved"),"Review approval before scheduling",IF(AND($I12="Rejected",$J12&lt;&gt;"Void"),"Review rejected bill status",IF(AND($J12&lt;&gt;"Paid",$J12&lt;&gt;"Void",$K12&lt;TODAY()),"Past due",IF(AND($J12&lt;&gt;"Paid",$J12&lt;&gt;"Void",$K12&lt;=TODAY()+IF(Assumptions!$J$4="",7,Assumptions!$J$4)),"Due within review window",IF(AND(Assumptions!$J$5&lt;&gt;"",$G12&gt;Assumptions!$J$5),"Review amount above threshold",IF($I12="Pending Review","Approval pending","")))))))))))))</f>
        <v/>
      </c>
      <c r="Q12">
        <f>""</f>
        <v/>
      </c>
      <c r="R12">
        <f>""</f>
        <v/>
      </c>
      <c r="S12">
        <f>""</f>
        <v/>
      </c>
      <c r="T12">
        <f>""</f>
        <v/>
      </c>
      <c r="U12">
        <f>""</f>
        <v/>
      </c>
    </row>
    <row r="13" ht="27" customHeight="1">
      <c r="A13" s="16" t="inlineStr">
        <is>
          <t>AP-EX-26010</t>
        </is>
      </c>
      <c r="B13" s="16" t="inlineStr">
        <is>
          <t>Mesa Lantern Storage (Fictional)</t>
        </is>
      </c>
      <c r="C13" s="16" t="inlineStr">
        <is>
          <t>Office</t>
        </is>
      </c>
      <c r="D13" s="16" t="inlineStr">
        <is>
          <t>Fictional Water Utility</t>
        </is>
      </c>
      <c r="E13" s="26" t="n">
        <v>46265</v>
      </c>
      <c r="F13" s="16" t="inlineStr">
        <is>
          <t>FWU-26612</t>
        </is>
      </c>
      <c r="G13" s="18" t="n">
        <v>612.48</v>
      </c>
      <c r="H13" s="16" t="inlineStr">
        <is>
          <t>Jordan Example (Fictional)</t>
        </is>
      </c>
      <c r="I13" s="16" t="inlineStr">
        <is>
          <t>Approved</t>
        </is>
      </c>
      <c r="J13" s="16" t="inlineStr">
        <is>
          <t>Unpaid</t>
        </is>
      </c>
      <c r="K13" s="26" t="n">
        <v>46277</v>
      </c>
      <c r="L13" s="26" t="n"/>
      <c r="M13" s="16" t="inlineStr">
        <is>
          <t>Fictional water service bill due today.</t>
        </is>
      </c>
      <c r="N13" s="21">
        <f>IF($A13="","",IF(OR($J13="Paid",$J13="Void"),"",IF($K13="","",$K13-TODAY())))</f>
        <v/>
      </c>
      <c r="O13" s="12">
        <f>IF($A13="","",IF(OR($B13="",$D13="",$E13="",$F13="",$G13="",$H13="",$I13="",$J13="",$K13=""),"Review missing required field",IF(COUNTIF($A$4:$A$203,$A13)&gt;1,"Review duplicate bill ID",IF(COUNTIFS($D$4:$D$203,$D13,$F$4:$F$203,$F13)&gt;1,"Review possible duplicate invoice",IF(AND($J13="Paid",$L13=""),"Review missing paid date",IF(AND($J13&lt;&gt;"Paid",$L13&lt;&gt;""),"Review payment status",IF(AND($J13="Paid",$I13&lt;&gt;"Approved"),"Review paid approval status",IF(AND($J13="Scheduled",$I13&lt;&gt;"Approved"),"Review approval before scheduling",IF(AND($I13="Rejected",$J13&lt;&gt;"Void"),"Review rejected bill status",IF(AND($J13&lt;&gt;"Paid",$J13&lt;&gt;"Void",$K13&lt;TODAY()),"Past due",IF(AND($J13&lt;&gt;"Paid",$J13&lt;&gt;"Void",$K13&lt;=TODAY()+IF(Assumptions!$J$4="",7,Assumptions!$J$4)),"Due within review window",IF(AND(Assumptions!$J$5&lt;&gt;"",$G13&gt;Assumptions!$J$5),"Review amount above threshold",IF($I13="Pending Review","Approval pending","")))))))))))))</f>
        <v/>
      </c>
      <c r="Q13">
        <f>""</f>
        <v/>
      </c>
      <c r="R13">
        <f>""</f>
        <v/>
      </c>
      <c r="S13">
        <f>""</f>
        <v/>
      </c>
      <c r="T13">
        <f>""</f>
        <v/>
      </c>
      <c r="U13">
        <f>""</f>
        <v/>
      </c>
    </row>
    <row r="14" ht="22" customHeight="1">
      <c r="A14" s="16" t="n"/>
      <c r="B14" s="16" t="n"/>
      <c r="C14" s="16" t="n"/>
      <c r="D14" s="16" t="n"/>
      <c r="E14" s="26" t="n"/>
      <c r="F14" s="16" t="n"/>
      <c r="G14" s="18" t="n"/>
      <c r="H14" s="16" t="n"/>
      <c r="I14" s="16" t="n"/>
      <c r="J14" s="16" t="n"/>
      <c r="K14" s="26" t="n"/>
      <c r="L14" s="26" t="n"/>
      <c r="M14" s="16" t="n"/>
      <c r="N14" s="19">
        <f>IF($A14="","",IF(OR($J14="Paid",$J14="Void"),"",IF($K14="","",$K14-TODAY())))</f>
        <v/>
      </c>
      <c r="O14" s="20">
        <f>IF($A14="","",IF(OR($B14="",$D14="",$E14="",$F14="",$G14="",$H14="",$I14="",$J14="",$K14=""),"Review missing required field",IF(COUNTIF($A$4:$A$203,$A14)&gt;1,"Review duplicate bill ID",IF(COUNTIFS($D$4:$D$203,$D14,$F$4:$F$203,$F14)&gt;1,"Review possible duplicate invoice",IF(AND($J14="Paid",$L14=""),"Review missing paid date",IF(AND($J14&lt;&gt;"Paid",$L14&lt;&gt;""),"Review payment status",IF(AND($J14="Paid",$I14&lt;&gt;"Approved"),"Review paid approval status",IF(AND($J14="Scheduled",$I14&lt;&gt;"Approved"),"Review approval before scheduling",IF(AND($I14="Rejected",$J14&lt;&gt;"Void"),"Review rejected bill status",IF(AND($J14&lt;&gt;"Paid",$J14&lt;&gt;"Void",$K14&lt;TODAY()),"Past due",IF(AND($J14&lt;&gt;"Paid",$J14&lt;&gt;"Void",$K14&lt;=TODAY()+IF(Assumptions!$J$4="",7,Assumptions!$J$4)),"Due within review window",IF(AND(Assumptions!$J$5&lt;&gt;"",$G14&gt;Assumptions!$J$5),"Review amount above threshold",IF($I14="Pending Review","Approval pending","")))))))))))))</f>
        <v/>
      </c>
      <c r="Q14">
        <f>""</f>
        <v/>
      </c>
      <c r="R14">
        <f>""</f>
        <v/>
      </c>
      <c r="S14">
        <f>""</f>
        <v/>
      </c>
      <c r="T14">
        <f>""</f>
        <v/>
      </c>
      <c r="U14">
        <f>""</f>
        <v/>
      </c>
    </row>
    <row r="15" ht="22" customHeight="1">
      <c r="A15" s="16" t="n"/>
      <c r="B15" s="16" t="n"/>
      <c r="C15" s="16" t="n"/>
      <c r="D15" s="16" t="n"/>
      <c r="E15" s="26" t="n"/>
      <c r="F15" s="16" t="n"/>
      <c r="G15" s="18" t="n"/>
      <c r="H15" s="16" t="n"/>
      <c r="I15" s="16" t="n"/>
      <c r="J15" s="16" t="n"/>
      <c r="K15" s="26" t="n"/>
      <c r="L15" s="26" t="n"/>
      <c r="M15" s="16" t="n"/>
      <c r="N15" s="21">
        <f>IF($A15="","",IF(OR($J15="Paid",$J15="Void"),"",IF($K15="","",$K15-TODAY())))</f>
        <v/>
      </c>
      <c r="O15" s="12">
        <f>IF($A15="","",IF(OR($B15="",$D15="",$E15="",$F15="",$G15="",$H15="",$I15="",$J15="",$K15=""),"Review missing required field",IF(COUNTIF($A$4:$A$203,$A15)&gt;1,"Review duplicate bill ID",IF(COUNTIFS($D$4:$D$203,$D15,$F$4:$F$203,$F15)&gt;1,"Review possible duplicate invoice",IF(AND($J15="Paid",$L15=""),"Review missing paid date",IF(AND($J15&lt;&gt;"Paid",$L15&lt;&gt;""),"Review payment status",IF(AND($J15="Paid",$I15&lt;&gt;"Approved"),"Review paid approval status",IF(AND($J15="Scheduled",$I15&lt;&gt;"Approved"),"Review approval before scheduling",IF(AND($I15="Rejected",$J15&lt;&gt;"Void"),"Review rejected bill status",IF(AND($J15&lt;&gt;"Paid",$J15&lt;&gt;"Void",$K15&lt;TODAY()),"Past due",IF(AND($J15&lt;&gt;"Paid",$J15&lt;&gt;"Void",$K15&lt;=TODAY()+IF(Assumptions!$J$4="",7,Assumptions!$J$4)),"Due within review window",IF(AND(Assumptions!$J$5&lt;&gt;"",$G15&gt;Assumptions!$J$5),"Review amount above threshold",IF($I15="Pending Review","Approval pending","")))))))))))))</f>
        <v/>
      </c>
      <c r="Q15">
        <f>""</f>
        <v/>
      </c>
      <c r="R15">
        <f>""</f>
        <v/>
      </c>
      <c r="S15">
        <f>""</f>
        <v/>
      </c>
      <c r="T15">
        <f>""</f>
        <v/>
      </c>
      <c r="U15">
        <f>""</f>
        <v/>
      </c>
    </row>
    <row r="16" ht="22" customHeight="1">
      <c r="A16" s="16" t="n"/>
      <c r="B16" s="16" t="n"/>
      <c r="C16" s="16" t="n"/>
      <c r="D16" s="16" t="n"/>
      <c r="E16" s="26" t="n"/>
      <c r="F16" s="16" t="n"/>
      <c r="G16" s="18" t="n"/>
      <c r="H16" s="16" t="n"/>
      <c r="I16" s="16" t="n"/>
      <c r="J16" s="16" t="n"/>
      <c r="K16" s="26" t="n"/>
      <c r="L16" s="26" t="n"/>
      <c r="M16" s="16" t="n"/>
      <c r="N16" s="19">
        <f>IF($A16="","",IF(OR($J16="Paid",$J16="Void"),"",IF($K16="","",$K16-TODAY())))</f>
        <v/>
      </c>
      <c r="O16" s="20">
        <f>IF($A16="","",IF(OR($B16="",$D16="",$E16="",$F16="",$G16="",$H16="",$I16="",$J16="",$K16=""),"Review missing required field",IF(COUNTIF($A$4:$A$203,$A16)&gt;1,"Review duplicate bill ID",IF(COUNTIFS($D$4:$D$203,$D16,$F$4:$F$203,$F16)&gt;1,"Review possible duplicate invoice",IF(AND($J16="Paid",$L16=""),"Review missing paid date",IF(AND($J16&lt;&gt;"Paid",$L16&lt;&gt;""),"Review payment status",IF(AND($J16="Paid",$I16&lt;&gt;"Approved"),"Review paid approval status",IF(AND($J16="Scheduled",$I16&lt;&gt;"Approved"),"Review approval before scheduling",IF(AND($I16="Rejected",$J16&lt;&gt;"Void"),"Review rejected bill status",IF(AND($J16&lt;&gt;"Paid",$J16&lt;&gt;"Void",$K16&lt;TODAY()),"Past due",IF(AND($J16&lt;&gt;"Paid",$J16&lt;&gt;"Void",$K16&lt;=TODAY()+IF(Assumptions!$J$4="",7,Assumptions!$J$4)),"Due within review window",IF(AND(Assumptions!$J$5&lt;&gt;"",$G16&gt;Assumptions!$J$5),"Review amount above threshold",IF($I16="Pending Review","Approval pending","")))))))))))))</f>
        <v/>
      </c>
      <c r="Q16">
        <f>""</f>
        <v/>
      </c>
      <c r="R16">
        <f>""</f>
        <v/>
      </c>
      <c r="S16">
        <f>""</f>
        <v/>
      </c>
      <c r="T16">
        <f>""</f>
        <v/>
      </c>
      <c r="U16">
        <f>""</f>
        <v/>
      </c>
    </row>
    <row r="17" ht="22" customHeight="1">
      <c r="A17" s="16" t="n"/>
      <c r="B17" s="16" t="n"/>
      <c r="C17" s="16" t="n"/>
      <c r="D17" s="16" t="n"/>
      <c r="E17" s="26" t="n"/>
      <c r="F17" s="16" t="n"/>
      <c r="G17" s="18" t="n"/>
      <c r="H17" s="16" t="n"/>
      <c r="I17" s="16" t="n"/>
      <c r="J17" s="16" t="n"/>
      <c r="K17" s="26" t="n"/>
      <c r="L17" s="26" t="n"/>
      <c r="M17" s="16" t="n"/>
      <c r="N17" s="21">
        <f>IF($A17="","",IF(OR($J17="Paid",$J17="Void"),"",IF($K17="","",$K17-TODAY())))</f>
        <v/>
      </c>
      <c r="O17" s="12">
        <f>IF($A17="","",IF(OR($B17="",$D17="",$E17="",$F17="",$G17="",$H17="",$I17="",$J17="",$K17=""),"Review missing required field",IF(COUNTIF($A$4:$A$203,$A17)&gt;1,"Review duplicate bill ID",IF(COUNTIFS($D$4:$D$203,$D17,$F$4:$F$203,$F17)&gt;1,"Review possible duplicate invoice",IF(AND($J17="Paid",$L17=""),"Review missing paid date",IF(AND($J17&lt;&gt;"Paid",$L17&lt;&gt;""),"Review payment status",IF(AND($J17="Paid",$I17&lt;&gt;"Approved"),"Review paid approval status",IF(AND($J17="Scheduled",$I17&lt;&gt;"Approved"),"Review approval before scheduling",IF(AND($I17="Rejected",$J17&lt;&gt;"Void"),"Review rejected bill status",IF(AND($J17&lt;&gt;"Paid",$J17&lt;&gt;"Void",$K17&lt;TODAY()),"Past due",IF(AND($J17&lt;&gt;"Paid",$J17&lt;&gt;"Void",$K17&lt;=TODAY()+IF(Assumptions!$J$4="",7,Assumptions!$J$4)),"Due within review window",IF(AND(Assumptions!$J$5&lt;&gt;"",$G17&gt;Assumptions!$J$5),"Review amount above threshold",IF($I17="Pending Review","Approval pending","")))))))))))))</f>
        <v/>
      </c>
      <c r="Q17">
        <f>""</f>
        <v/>
      </c>
      <c r="R17">
        <f>""</f>
        <v/>
      </c>
      <c r="S17">
        <f>""</f>
        <v/>
      </c>
      <c r="T17">
        <f>""</f>
        <v/>
      </c>
      <c r="U17">
        <f>""</f>
        <v/>
      </c>
    </row>
    <row r="18" ht="22" customHeight="1">
      <c r="A18" s="16" t="n"/>
      <c r="B18" s="16" t="n"/>
      <c r="C18" s="16" t="n"/>
      <c r="D18" s="16" t="n"/>
      <c r="E18" s="26" t="n"/>
      <c r="F18" s="16" t="n"/>
      <c r="G18" s="18" t="n"/>
      <c r="H18" s="16" t="n"/>
      <c r="I18" s="16" t="n"/>
      <c r="J18" s="16" t="n"/>
      <c r="K18" s="26" t="n"/>
      <c r="L18" s="26" t="n"/>
      <c r="M18" s="16" t="n"/>
      <c r="N18" s="19">
        <f>IF($A18="","",IF(OR($J18="Paid",$J18="Void"),"",IF($K18="","",$K18-TODAY())))</f>
        <v/>
      </c>
      <c r="O18" s="20">
        <f>IF($A18="","",IF(OR($B18="",$D18="",$E18="",$F18="",$G18="",$H18="",$I18="",$J18="",$K18=""),"Review missing required field",IF(COUNTIF($A$4:$A$203,$A18)&gt;1,"Review duplicate bill ID",IF(COUNTIFS($D$4:$D$203,$D18,$F$4:$F$203,$F18)&gt;1,"Review possible duplicate invoice",IF(AND($J18="Paid",$L18=""),"Review missing paid date",IF(AND($J18&lt;&gt;"Paid",$L18&lt;&gt;""),"Review payment status",IF(AND($J18="Paid",$I18&lt;&gt;"Approved"),"Review paid approval status",IF(AND($J18="Scheduled",$I18&lt;&gt;"Approved"),"Review approval before scheduling",IF(AND($I18="Rejected",$J18&lt;&gt;"Void"),"Review rejected bill status",IF(AND($J18&lt;&gt;"Paid",$J18&lt;&gt;"Void",$K18&lt;TODAY()),"Past due",IF(AND($J18&lt;&gt;"Paid",$J18&lt;&gt;"Void",$K18&lt;=TODAY()+IF(Assumptions!$J$4="",7,Assumptions!$J$4)),"Due within review window",IF(AND(Assumptions!$J$5&lt;&gt;"",$G18&gt;Assumptions!$J$5),"Review amount above threshold",IF($I18="Pending Review","Approval pending","")))))))))))))</f>
        <v/>
      </c>
      <c r="Q18">
        <f>""</f>
        <v/>
      </c>
      <c r="R18">
        <f>""</f>
        <v/>
      </c>
      <c r="S18">
        <f>""</f>
        <v/>
      </c>
      <c r="T18">
        <f>""</f>
        <v/>
      </c>
      <c r="U18">
        <f>""</f>
        <v/>
      </c>
    </row>
    <row r="19" ht="22" customHeight="1">
      <c r="A19" s="16" t="n"/>
      <c r="B19" s="16" t="n"/>
      <c r="C19" s="16" t="n"/>
      <c r="D19" s="16" t="n"/>
      <c r="E19" s="26" t="n"/>
      <c r="F19" s="16" t="n"/>
      <c r="G19" s="18" t="n"/>
      <c r="H19" s="16" t="n"/>
      <c r="I19" s="16" t="n"/>
      <c r="J19" s="16" t="n"/>
      <c r="K19" s="26" t="n"/>
      <c r="L19" s="26" t="n"/>
      <c r="M19" s="16" t="n"/>
      <c r="N19" s="21">
        <f>IF($A19="","",IF(OR($J19="Paid",$J19="Void"),"",IF($K19="","",$K19-TODAY())))</f>
        <v/>
      </c>
      <c r="O19" s="12">
        <f>IF($A19="","",IF(OR($B19="",$D19="",$E19="",$F19="",$G19="",$H19="",$I19="",$J19="",$K19=""),"Review missing required field",IF(COUNTIF($A$4:$A$203,$A19)&gt;1,"Review duplicate bill ID",IF(COUNTIFS($D$4:$D$203,$D19,$F$4:$F$203,$F19)&gt;1,"Review possible duplicate invoice",IF(AND($J19="Paid",$L19=""),"Review missing paid date",IF(AND($J19&lt;&gt;"Paid",$L19&lt;&gt;""),"Review payment status",IF(AND($J19="Paid",$I19&lt;&gt;"Approved"),"Review paid approval status",IF(AND($J19="Scheduled",$I19&lt;&gt;"Approved"),"Review approval before scheduling",IF(AND($I19="Rejected",$J19&lt;&gt;"Void"),"Review rejected bill status",IF(AND($J19&lt;&gt;"Paid",$J19&lt;&gt;"Void",$K19&lt;TODAY()),"Past due",IF(AND($J19&lt;&gt;"Paid",$J19&lt;&gt;"Void",$K19&lt;=TODAY()+IF(Assumptions!$J$4="",7,Assumptions!$J$4)),"Due within review window",IF(AND(Assumptions!$J$5&lt;&gt;"",$G19&gt;Assumptions!$J$5),"Review amount above threshold",IF($I19="Pending Review","Approval pending","")))))))))))))</f>
        <v/>
      </c>
      <c r="Q19">
        <f>""</f>
        <v/>
      </c>
      <c r="R19">
        <f>""</f>
        <v/>
      </c>
      <c r="S19">
        <f>""</f>
        <v/>
      </c>
      <c r="T19">
        <f>""</f>
        <v/>
      </c>
      <c r="U19">
        <f>""</f>
        <v/>
      </c>
    </row>
    <row r="20" ht="22" customHeight="1">
      <c r="A20" s="16" t="n"/>
      <c r="B20" s="16" t="n"/>
      <c r="C20" s="16" t="n"/>
      <c r="D20" s="16" t="n"/>
      <c r="E20" s="26" t="n"/>
      <c r="F20" s="16" t="n"/>
      <c r="G20" s="18" t="n"/>
      <c r="H20" s="16" t="n"/>
      <c r="I20" s="16" t="n"/>
      <c r="J20" s="16" t="n"/>
      <c r="K20" s="26" t="n"/>
      <c r="L20" s="26" t="n"/>
      <c r="M20" s="16" t="n"/>
      <c r="N20" s="19">
        <f>IF($A20="","",IF(OR($J20="Paid",$J20="Void"),"",IF($K20="","",$K20-TODAY())))</f>
        <v/>
      </c>
      <c r="O20" s="20">
        <f>IF($A20="","",IF(OR($B20="",$D20="",$E20="",$F20="",$G20="",$H20="",$I20="",$J20="",$K20=""),"Review missing required field",IF(COUNTIF($A$4:$A$203,$A20)&gt;1,"Review duplicate bill ID",IF(COUNTIFS($D$4:$D$203,$D20,$F$4:$F$203,$F20)&gt;1,"Review possible duplicate invoice",IF(AND($J20="Paid",$L20=""),"Review missing paid date",IF(AND($J20&lt;&gt;"Paid",$L20&lt;&gt;""),"Review payment status",IF(AND($J20="Paid",$I20&lt;&gt;"Approved"),"Review paid approval status",IF(AND($J20="Scheduled",$I20&lt;&gt;"Approved"),"Review approval before scheduling",IF(AND($I20="Rejected",$J20&lt;&gt;"Void"),"Review rejected bill status",IF(AND($J20&lt;&gt;"Paid",$J20&lt;&gt;"Void",$K20&lt;TODAY()),"Past due",IF(AND($J20&lt;&gt;"Paid",$J20&lt;&gt;"Void",$K20&lt;=TODAY()+IF(Assumptions!$J$4="",7,Assumptions!$J$4)),"Due within review window",IF(AND(Assumptions!$J$5&lt;&gt;"",$G20&gt;Assumptions!$J$5),"Review amount above threshold",IF($I20="Pending Review","Approval pending","")))))))))))))</f>
        <v/>
      </c>
      <c r="Q20">
        <f>""</f>
        <v/>
      </c>
      <c r="R20">
        <f>""</f>
        <v/>
      </c>
      <c r="S20">
        <f>""</f>
        <v/>
      </c>
      <c r="T20">
        <f>""</f>
        <v/>
      </c>
      <c r="U20">
        <f>""</f>
        <v/>
      </c>
    </row>
    <row r="21" ht="22" customHeight="1">
      <c r="A21" s="16" t="n"/>
      <c r="B21" s="16" t="n"/>
      <c r="C21" s="16" t="n"/>
      <c r="D21" s="16" t="n"/>
      <c r="E21" s="26" t="n"/>
      <c r="F21" s="16" t="n"/>
      <c r="G21" s="18" t="n"/>
      <c r="H21" s="16" t="n"/>
      <c r="I21" s="16" t="n"/>
      <c r="J21" s="16" t="n"/>
      <c r="K21" s="26" t="n"/>
      <c r="L21" s="26" t="n"/>
      <c r="M21" s="16" t="n"/>
      <c r="N21" s="21">
        <f>IF($A21="","",IF(OR($J21="Paid",$J21="Void"),"",IF($K21="","",$K21-TODAY())))</f>
        <v/>
      </c>
      <c r="O21" s="12">
        <f>IF($A21="","",IF(OR($B21="",$D21="",$E21="",$F21="",$G21="",$H21="",$I21="",$J21="",$K21=""),"Review missing required field",IF(COUNTIF($A$4:$A$203,$A21)&gt;1,"Review duplicate bill ID",IF(COUNTIFS($D$4:$D$203,$D21,$F$4:$F$203,$F21)&gt;1,"Review possible duplicate invoice",IF(AND($J21="Paid",$L21=""),"Review missing paid date",IF(AND($J21&lt;&gt;"Paid",$L21&lt;&gt;""),"Review payment status",IF(AND($J21="Paid",$I21&lt;&gt;"Approved"),"Review paid approval status",IF(AND($J21="Scheduled",$I21&lt;&gt;"Approved"),"Review approval before scheduling",IF(AND($I21="Rejected",$J21&lt;&gt;"Void"),"Review rejected bill status",IF(AND($J21&lt;&gt;"Paid",$J21&lt;&gt;"Void",$K21&lt;TODAY()),"Past due",IF(AND($J21&lt;&gt;"Paid",$J21&lt;&gt;"Void",$K21&lt;=TODAY()+IF(Assumptions!$J$4="",7,Assumptions!$J$4)),"Due within review window",IF(AND(Assumptions!$J$5&lt;&gt;"",$G21&gt;Assumptions!$J$5),"Review amount above threshold",IF($I21="Pending Review","Approval pending","")))))))))))))</f>
        <v/>
      </c>
      <c r="Q21">
        <f>""</f>
        <v/>
      </c>
      <c r="R21">
        <f>""</f>
        <v/>
      </c>
      <c r="S21">
        <f>""</f>
        <v/>
      </c>
      <c r="T21">
        <f>""</f>
        <v/>
      </c>
      <c r="U21">
        <f>""</f>
        <v/>
      </c>
    </row>
    <row r="22" ht="22" customHeight="1">
      <c r="A22" s="16" t="n"/>
      <c r="B22" s="16" t="n"/>
      <c r="C22" s="16" t="n"/>
      <c r="D22" s="16" t="n"/>
      <c r="E22" s="26" t="n"/>
      <c r="F22" s="16" t="n"/>
      <c r="G22" s="18" t="n"/>
      <c r="H22" s="16" t="n"/>
      <c r="I22" s="16" t="n"/>
      <c r="J22" s="16" t="n"/>
      <c r="K22" s="26" t="n"/>
      <c r="L22" s="26" t="n"/>
      <c r="M22" s="16" t="n"/>
      <c r="N22" s="19">
        <f>IF($A22="","",IF(OR($J22="Paid",$J22="Void"),"",IF($K22="","",$K22-TODAY())))</f>
        <v/>
      </c>
      <c r="O22" s="20">
        <f>IF($A22="","",IF(OR($B22="",$D22="",$E22="",$F22="",$G22="",$H22="",$I22="",$J22="",$K22=""),"Review missing required field",IF(COUNTIF($A$4:$A$203,$A22)&gt;1,"Review duplicate bill ID",IF(COUNTIFS($D$4:$D$203,$D22,$F$4:$F$203,$F22)&gt;1,"Review possible duplicate invoice",IF(AND($J22="Paid",$L22=""),"Review missing paid date",IF(AND($J22&lt;&gt;"Paid",$L22&lt;&gt;""),"Review payment status",IF(AND($J22="Paid",$I22&lt;&gt;"Approved"),"Review paid approval status",IF(AND($J22="Scheduled",$I22&lt;&gt;"Approved"),"Review approval before scheduling",IF(AND($I22="Rejected",$J22&lt;&gt;"Void"),"Review rejected bill status",IF(AND($J22&lt;&gt;"Paid",$J22&lt;&gt;"Void",$K22&lt;TODAY()),"Past due",IF(AND($J22&lt;&gt;"Paid",$J22&lt;&gt;"Void",$K22&lt;=TODAY()+IF(Assumptions!$J$4="",7,Assumptions!$J$4)),"Due within review window",IF(AND(Assumptions!$J$5&lt;&gt;"",$G22&gt;Assumptions!$J$5),"Review amount above threshold",IF($I22="Pending Review","Approval pending","")))))))))))))</f>
        <v/>
      </c>
      <c r="Q22">
        <f>""</f>
        <v/>
      </c>
      <c r="R22">
        <f>""</f>
        <v/>
      </c>
      <c r="S22">
        <f>""</f>
        <v/>
      </c>
      <c r="T22">
        <f>""</f>
        <v/>
      </c>
      <c r="U22">
        <f>""</f>
        <v/>
      </c>
    </row>
    <row r="23" ht="22" customHeight="1">
      <c r="A23" s="16" t="n"/>
      <c r="B23" s="16" t="n"/>
      <c r="C23" s="16" t="n"/>
      <c r="D23" s="16" t="n"/>
      <c r="E23" s="26" t="n"/>
      <c r="F23" s="16" t="n"/>
      <c r="G23" s="18" t="n"/>
      <c r="H23" s="16" t="n"/>
      <c r="I23" s="16" t="n"/>
      <c r="J23" s="16" t="n"/>
      <c r="K23" s="26" t="n"/>
      <c r="L23" s="26" t="n"/>
      <c r="M23" s="16" t="n"/>
      <c r="N23" s="21">
        <f>IF($A23="","",IF(OR($J23="Paid",$J23="Void"),"",IF($K23="","",$K23-TODAY())))</f>
        <v/>
      </c>
      <c r="O23" s="12">
        <f>IF($A23="","",IF(OR($B23="",$D23="",$E23="",$F23="",$G23="",$H23="",$I23="",$J23="",$K23=""),"Review missing required field",IF(COUNTIF($A$4:$A$203,$A23)&gt;1,"Review duplicate bill ID",IF(COUNTIFS($D$4:$D$203,$D23,$F$4:$F$203,$F23)&gt;1,"Review possible duplicate invoice",IF(AND($J23="Paid",$L23=""),"Review missing paid date",IF(AND($J23&lt;&gt;"Paid",$L23&lt;&gt;""),"Review payment status",IF(AND($J23="Paid",$I23&lt;&gt;"Approved"),"Review paid approval status",IF(AND($J23="Scheduled",$I23&lt;&gt;"Approved"),"Review approval before scheduling",IF(AND($I23="Rejected",$J23&lt;&gt;"Void"),"Review rejected bill status",IF(AND($J23&lt;&gt;"Paid",$J23&lt;&gt;"Void",$K23&lt;TODAY()),"Past due",IF(AND($J23&lt;&gt;"Paid",$J23&lt;&gt;"Void",$K23&lt;=TODAY()+IF(Assumptions!$J$4="",7,Assumptions!$J$4)),"Due within review window",IF(AND(Assumptions!$J$5&lt;&gt;"",$G23&gt;Assumptions!$J$5),"Review amount above threshold",IF($I23="Pending Review","Approval pending","")))))))))))))</f>
        <v/>
      </c>
      <c r="Q23">
        <f>""</f>
        <v/>
      </c>
      <c r="R23">
        <f>""</f>
        <v/>
      </c>
      <c r="S23">
        <f>""</f>
        <v/>
      </c>
      <c r="T23">
        <f>""</f>
        <v/>
      </c>
      <c r="U23">
        <f>""</f>
        <v/>
      </c>
    </row>
    <row r="24" ht="22" customHeight="1">
      <c r="A24" s="16" t="n"/>
      <c r="B24" s="16" t="n"/>
      <c r="C24" s="16" t="n"/>
      <c r="D24" s="16" t="n"/>
      <c r="E24" s="26" t="n"/>
      <c r="F24" s="16" t="n"/>
      <c r="G24" s="18" t="n"/>
      <c r="H24" s="16" t="n"/>
      <c r="I24" s="16" t="n"/>
      <c r="J24" s="16" t="n"/>
      <c r="K24" s="26" t="n"/>
      <c r="L24" s="26" t="n"/>
      <c r="M24" s="16" t="n"/>
      <c r="N24" s="19">
        <f>IF($A24="","",IF(OR($J24="Paid",$J24="Void"),"",IF($K24="","",$K24-TODAY())))</f>
        <v/>
      </c>
      <c r="O24" s="20">
        <f>IF($A24="","",IF(OR($B24="",$D24="",$E24="",$F24="",$G24="",$H24="",$I24="",$J24="",$K24=""),"Review missing required field",IF(COUNTIF($A$4:$A$203,$A24)&gt;1,"Review duplicate bill ID",IF(COUNTIFS($D$4:$D$203,$D24,$F$4:$F$203,$F24)&gt;1,"Review possible duplicate invoice",IF(AND($J24="Paid",$L24=""),"Review missing paid date",IF(AND($J24&lt;&gt;"Paid",$L24&lt;&gt;""),"Review payment status",IF(AND($J24="Paid",$I24&lt;&gt;"Approved"),"Review paid approval status",IF(AND($J24="Scheduled",$I24&lt;&gt;"Approved"),"Review approval before scheduling",IF(AND($I24="Rejected",$J24&lt;&gt;"Void"),"Review rejected bill status",IF(AND($J24&lt;&gt;"Paid",$J24&lt;&gt;"Void",$K24&lt;TODAY()),"Past due",IF(AND($J24&lt;&gt;"Paid",$J24&lt;&gt;"Void",$K24&lt;=TODAY()+IF(Assumptions!$J$4="",7,Assumptions!$J$4)),"Due within review window",IF(AND(Assumptions!$J$5&lt;&gt;"",$G24&gt;Assumptions!$J$5),"Review amount above threshold",IF($I24="Pending Review","Approval pending","")))))))))))))</f>
        <v/>
      </c>
      <c r="Q24">
        <f>""</f>
        <v/>
      </c>
      <c r="R24">
        <f>""</f>
        <v/>
      </c>
      <c r="S24">
        <f>""</f>
        <v/>
      </c>
      <c r="T24">
        <f>""</f>
        <v/>
      </c>
      <c r="U24">
        <f>""</f>
        <v/>
      </c>
    </row>
    <row r="25" ht="22" customHeight="1">
      <c r="A25" s="16" t="n"/>
      <c r="B25" s="16" t="n"/>
      <c r="C25" s="16" t="n"/>
      <c r="D25" s="16" t="n"/>
      <c r="E25" s="26" t="n"/>
      <c r="F25" s="16" t="n"/>
      <c r="G25" s="18" t="n"/>
      <c r="H25" s="16" t="n"/>
      <c r="I25" s="16" t="n"/>
      <c r="J25" s="16" t="n"/>
      <c r="K25" s="26" t="n"/>
      <c r="L25" s="26" t="n"/>
      <c r="M25" s="16" t="n"/>
      <c r="N25" s="21">
        <f>IF($A25="","",IF(OR($J25="Paid",$J25="Void"),"",IF($K25="","",$K25-TODAY())))</f>
        <v/>
      </c>
      <c r="O25" s="12">
        <f>IF($A25="","",IF(OR($B25="",$D25="",$E25="",$F25="",$G25="",$H25="",$I25="",$J25="",$K25=""),"Review missing required field",IF(COUNTIF($A$4:$A$203,$A25)&gt;1,"Review duplicate bill ID",IF(COUNTIFS($D$4:$D$203,$D25,$F$4:$F$203,$F25)&gt;1,"Review possible duplicate invoice",IF(AND($J25="Paid",$L25=""),"Review missing paid date",IF(AND($J25&lt;&gt;"Paid",$L25&lt;&gt;""),"Review payment status",IF(AND($J25="Paid",$I25&lt;&gt;"Approved"),"Review paid approval status",IF(AND($J25="Scheduled",$I25&lt;&gt;"Approved"),"Review approval before scheduling",IF(AND($I25="Rejected",$J25&lt;&gt;"Void"),"Review rejected bill status",IF(AND($J25&lt;&gt;"Paid",$J25&lt;&gt;"Void",$K25&lt;TODAY()),"Past due",IF(AND($J25&lt;&gt;"Paid",$J25&lt;&gt;"Void",$K25&lt;=TODAY()+IF(Assumptions!$J$4="",7,Assumptions!$J$4)),"Due within review window",IF(AND(Assumptions!$J$5&lt;&gt;"",$G25&gt;Assumptions!$J$5),"Review amount above threshold",IF($I25="Pending Review","Approval pending","")))))))))))))</f>
        <v/>
      </c>
      <c r="Q25">
        <f>""</f>
        <v/>
      </c>
      <c r="R25">
        <f>""</f>
        <v/>
      </c>
      <c r="S25">
        <f>""</f>
        <v/>
      </c>
      <c r="T25">
        <f>""</f>
        <v/>
      </c>
      <c r="U25">
        <f>""</f>
        <v/>
      </c>
    </row>
    <row r="26" ht="22" customHeight="1">
      <c r="A26" s="16" t="n"/>
      <c r="B26" s="16" t="n"/>
      <c r="C26" s="16" t="n"/>
      <c r="D26" s="16" t="n"/>
      <c r="E26" s="26" t="n"/>
      <c r="F26" s="16" t="n"/>
      <c r="G26" s="18" t="n"/>
      <c r="H26" s="16" t="n"/>
      <c r="I26" s="16" t="n"/>
      <c r="J26" s="16" t="n"/>
      <c r="K26" s="26" t="n"/>
      <c r="L26" s="26" t="n"/>
      <c r="M26" s="16" t="n"/>
      <c r="N26" s="19">
        <f>IF($A26="","",IF(OR($J26="Paid",$J26="Void"),"",IF($K26="","",$K26-TODAY())))</f>
        <v/>
      </c>
      <c r="O26" s="20">
        <f>IF($A26="","",IF(OR($B26="",$D26="",$E26="",$F26="",$G26="",$H26="",$I26="",$J26="",$K26=""),"Review missing required field",IF(COUNTIF($A$4:$A$203,$A26)&gt;1,"Review duplicate bill ID",IF(COUNTIFS($D$4:$D$203,$D26,$F$4:$F$203,$F26)&gt;1,"Review possible duplicate invoice",IF(AND($J26="Paid",$L26=""),"Review missing paid date",IF(AND($J26&lt;&gt;"Paid",$L26&lt;&gt;""),"Review payment status",IF(AND($J26="Paid",$I26&lt;&gt;"Approved"),"Review paid approval status",IF(AND($J26="Scheduled",$I26&lt;&gt;"Approved"),"Review approval before scheduling",IF(AND($I26="Rejected",$J26&lt;&gt;"Void"),"Review rejected bill status",IF(AND($J26&lt;&gt;"Paid",$J26&lt;&gt;"Void",$K26&lt;TODAY()),"Past due",IF(AND($J26&lt;&gt;"Paid",$J26&lt;&gt;"Void",$K26&lt;=TODAY()+IF(Assumptions!$J$4="",7,Assumptions!$J$4)),"Due within review window",IF(AND(Assumptions!$J$5&lt;&gt;"",$G26&gt;Assumptions!$J$5),"Review amount above threshold",IF($I26="Pending Review","Approval pending","")))))))))))))</f>
        <v/>
      </c>
      <c r="Q26">
        <f>""</f>
        <v/>
      </c>
      <c r="R26">
        <f>""</f>
        <v/>
      </c>
      <c r="S26">
        <f>""</f>
        <v/>
      </c>
      <c r="T26">
        <f>""</f>
        <v/>
      </c>
      <c r="U26">
        <f>""</f>
        <v/>
      </c>
    </row>
    <row r="27" ht="22" customHeight="1">
      <c r="A27" s="16" t="n"/>
      <c r="B27" s="16" t="n"/>
      <c r="C27" s="16" t="n"/>
      <c r="D27" s="16" t="n"/>
      <c r="E27" s="26" t="n"/>
      <c r="F27" s="16" t="n"/>
      <c r="G27" s="18" t="n"/>
      <c r="H27" s="16" t="n"/>
      <c r="I27" s="16" t="n"/>
      <c r="J27" s="16" t="n"/>
      <c r="K27" s="26" t="n"/>
      <c r="L27" s="26" t="n"/>
      <c r="M27" s="16" t="n"/>
      <c r="N27" s="21">
        <f>IF($A27="","",IF(OR($J27="Paid",$J27="Void"),"",IF($K27="","",$K27-TODAY())))</f>
        <v/>
      </c>
      <c r="O27" s="12">
        <f>IF($A27="","",IF(OR($B27="",$D27="",$E27="",$F27="",$G27="",$H27="",$I27="",$J27="",$K27=""),"Review missing required field",IF(COUNTIF($A$4:$A$203,$A27)&gt;1,"Review duplicate bill ID",IF(COUNTIFS($D$4:$D$203,$D27,$F$4:$F$203,$F27)&gt;1,"Review possible duplicate invoice",IF(AND($J27="Paid",$L27=""),"Review missing paid date",IF(AND($J27&lt;&gt;"Paid",$L27&lt;&gt;""),"Review payment status",IF(AND($J27="Paid",$I27&lt;&gt;"Approved"),"Review paid approval status",IF(AND($J27="Scheduled",$I27&lt;&gt;"Approved"),"Review approval before scheduling",IF(AND($I27="Rejected",$J27&lt;&gt;"Void"),"Review rejected bill status",IF(AND($J27&lt;&gt;"Paid",$J27&lt;&gt;"Void",$K27&lt;TODAY()),"Past due",IF(AND($J27&lt;&gt;"Paid",$J27&lt;&gt;"Void",$K27&lt;=TODAY()+IF(Assumptions!$J$4="",7,Assumptions!$J$4)),"Due within review window",IF(AND(Assumptions!$J$5&lt;&gt;"",$G27&gt;Assumptions!$J$5),"Review amount above threshold",IF($I27="Pending Review","Approval pending","")))))))))))))</f>
        <v/>
      </c>
      <c r="Q27">
        <f>""</f>
        <v/>
      </c>
      <c r="R27">
        <f>""</f>
        <v/>
      </c>
      <c r="S27">
        <f>""</f>
        <v/>
      </c>
      <c r="T27">
        <f>""</f>
        <v/>
      </c>
      <c r="U27">
        <f>""</f>
        <v/>
      </c>
    </row>
    <row r="28" ht="22" customHeight="1">
      <c r="A28" s="16" t="n"/>
      <c r="B28" s="16" t="n"/>
      <c r="C28" s="16" t="n"/>
      <c r="D28" s="16" t="n"/>
      <c r="E28" s="26" t="n"/>
      <c r="F28" s="16" t="n"/>
      <c r="G28" s="18" t="n"/>
      <c r="H28" s="16" t="n"/>
      <c r="I28" s="16" t="n"/>
      <c r="J28" s="16" t="n"/>
      <c r="K28" s="26" t="n"/>
      <c r="L28" s="26" t="n"/>
      <c r="M28" s="16" t="n"/>
      <c r="N28" s="19">
        <f>IF($A28="","",IF(OR($J28="Paid",$J28="Void"),"",IF($K28="","",$K28-TODAY())))</f>
        <v/>
      </c>
      <c r="O28" s="20">
        <f>IF($A28="","",IF(OR($B28="",$D28="",$E28="",$F28="",$G28="",$H28="",$I28="",$J28="",$K28=""),"Review missing required field",IF(COUNTIF($A$4:$A$203,$A28)&gt;1,"Review duplicate bill ID",IF(COUNTIFS($D$4:$D$203,$D28,$F$4:$F$203,$F28)&gt;1,"Review possible duplicate invoice",IF(AND($J28="Paid",$L28=""),"Review missing paid date",IF(AND($J28&lt;&gt;"Paid",$L28&lt;&gt;""),"Review payment status",IF(AND($J28="Paid",$I28&lt;&gt;"Approved"),"Review paid approval status",IF(AND($J28="Scheduled",$I28&lt;&gt;"Approved"),"Review approval before scheduling",IF(AND($I28="Rejected",$J28&lt;&gt;"Void"),"Review rejected bill status",IF(AND($J28&lt;&gt;"Paid",$J28&lt;&gt;"Void",$K28&lt;TODAY()),"Past due",IF(AND($J28&lt;&gt;"Paid",$J28&lt;&gt;"Void",$K28&lt;=TODAY()+IF(Assumptions!$J$4="",7,Assumptions!$J$4)),"Due within review window",IF(AND(Assumptions!$J$5&lt;&gt;"",$G28&gt;Assumptions!$J$5),"Review amount above threshold",IF($I28="Pending Review","Approval pending","")))))))))))))</f>
        <v/>
      </c>
      <c r="Q28">
        <f>""</f>
        <v/>
      </c>
      <c r="R28">
        <f>""</f>
        <v/>
      </c>
      <c r="S28">
        <f>""</f>
        <v/>
      </c>
      <c r="T28">
        <f>""</f>
        <v/>
      </c>
      <c r="U28">
        <f>""</f>
        <v/>
      </c>
    </row>
    <row r="29" ht="22" customHeight="1">
      <c r="A29" s="16" t="n"/>
      <c r="B29" s="16" t="n"/>
      <c r="C29" s="16" t="n"/>
      <c r="D29" s="16" t="n"/>
      <c r="E29" s="26" t="n"/>
      <c r="F29" s="16" t="n"/>
      <c r="G29" s="18" t="n"/>
      <c r="H29" s="16" t="n"/>
      <c r="I29" s="16" t="n"/>
      <c r="J29" s="16" t="n"/>
      <c r="K29" s="26" t="n"/>
      <c r="L29" s="26" t="n"/>
      <c r="M29" s="16" t="n"/>
      <c r="N29" s="21">
        <f>IF($A29="","",IF(OR($J29="Paid",$J29="Void"),"",IF($K29="","",$K29-TODAY())))</f>
        <v/>
      </c>
      <c r="O29" s="12">
        <f>IF($A29="","",IF(OR($B29="",$D29="",$E29="",$F29="",$G29="",$H29="",$I29="",$J29="",$K29=""),"Review missing required field",IF(COUNTIF($A$4:$A$203,$A29)&gt;1,"Review duplicate bill ID",IF(COUNTIFS($D$4:$D$203,$D29,$F$4:$F$203,$F29)&gt;1,"Review possible duplicate invoice",IF(AND($J29="Paid",$L29=""),"Review missing paid date",IF(AND($J29&lt;&gt;"Paid",$L29&lt;&gt;""),"Review payment status",IF(AND($J29="Paid",$I29&lt;&gt;"Approved"),"Review paid approval status",IF(AND($J29="Scheduled",$I29&lt;&gt;"Approved"),"Review approval before scheduling",IF(AND($I29="Rejected",$J29&lt;&gt;"Void"),"Review rejected bill status",IF(AND($J29&lt;&gt;"Paid",$J29&lt;&gt;"Void",$K29&lt;TODAY()),"Past due",IF(AND($J29&lt;&gt;"Paid",$J29&lt;&gt;"Void",$K29&lt;=TODAY()+IF(Assumptions!$J$4="",7,Assumptions!$J$4)),"Due within review window",IF(AND(Assumptions!$J$5&lt;&gt;"",$G29&gt;Assumptions!$J$5),"Review amount above threshold",IF($I29="Pending Review","Approval pending","")))))))))))))</f>
        <v/>
      </c>
      <c r="Q29">
        <f>""</f>
        <v/>
      </c>
      <c r="R29">
        <f>""</f>
        <v/>
      </c>
      <c r="S29">
        <f>""</f>
        <v/>
      </c>
      <c r="T29">
        <f>""</f>
        <v/>
      </c>
      <c r="U29">
        <f>""</f>
        <v/>
      </c>
    </row>
    <row r="30" ht="22" customHeight="1">
      <c r="A30" s="16" t="n"/>
      <c r="B30" s="16" t="n"/>
      <c r="C30" s="16" t="n"/>
      <c r="D30" s="16" t="n"/>
      <c r="E30" s="26" t="n"/>
      <c r="F30" s="16" t="n"/>
      <c r="G30" s="18" t="n"/>
      <c r="H30" s="16" t="n"/>
      <c r="I30" s="16" t="n"/>
      <c r="J30" s="16" t="n"/>
      <c r="K30" s="26" t="n"/>
      <c r="L30" s="26" t="n"/>
      <c r="M30" s="16" t="n"/>
      <c r="N30" s="19">
        <f>IF($A30="","",IF(OR($J30="Paid",$J30="Void"),"",IF($K30="","",$K30-TODAY())))</f>
        <v/>
      </c>
      <c r="O30" s="20">
        <f>IF($A30="","",IF(OR($B30="",$D30="",$E30="",$F30="",$G30="",$H30="",$I30="",$J30="",$K30=""),"Review missing required field",IF(COUNTIF($A$4:$A$203,$A30)&gt;1,"Review duplicate bill ID",IF(COUNTIFS($D$4:$D$203,$D30,$F$4:$F$203,$F30)&gt;1,"Review possible duplicate invoice",IF(AND($J30="Paid",$L30=""),"Review missing paid date",IF(AND($J30&lt;&gt;"Paid",$L30&lt;&gt;""),"Review payment status",IF(AND($J30="Paid",$I30&lt;&gt;"Approved"),"Review paid approval status",IF(AND($J30="Scheduled",$I30&lt;&gt;"Approved"),"Review approval before scheduling",IF(AND($I30="Rejected",$J30&lt;&gt;"Void"),"Review rejected bill status",IF(AND($J30&lt;&gt;"Paid",$J30&lt;&gt;"Void",$K30&lt;TODAY()),"Past due",IF(AND($J30&lt;&gt;"Paid",$J30&lt;&gt;"Void",$K30&lt;=TODAY()+IF(Assumptions!$J$4="",7,Assumptions!$J$4)),"Due within review window",IF(AND(Assumptions!$J$5&lt;&gt;"",$G30&gt;Assumptions!$J$5),"Review amount above threshold",IF($I30="Pending Review","Approval pending","")))))))))))))</f>
        <v/>
      </c>
      <c r="Q30">
        <f>""</f>
        <v/>
      </c>
      <c r="R30">
        <f>""</f>
        <v/>
      </c>
      <c r="S30">
        <f>""</f>
        <v/>
      </c>
      <c r="T30">
        <f>""</f>
        <v/>
      </c>
      <c r="U30">
        <f>""</f>
        <v/>
      </c>
    </row>
    <row r="31" ht="22" customHeight="1">
      <c r="A31" s="16" t="n"/>
      <c r="B31" s="16" t="n"/>
      <c r="C31" s="16" t="n"/>
      <c r="D31" s="16" t="n"/>
      <c r="E31" s="26" t="n"/>
      <c r="F31" s="16" t="n"/>
      <c r="G31" s="18" t="n"/>
      <c r="H31" s="16" t="n"/>
      <c r="I31" s="16" t="n"/>
      <c r="J31" s="16" t="n"/>
      <c r="K31" s="26" t="n"/>
      <c r="L31" s="26" t="n"/>
      <c r="M31" s="16" t="n"/>
      <c r="N31" s="21">
        <f>IF($A31="","",IF(OR($J31="Paid",$J31="Void"),"",IF($K31="","",$K31-TODAY())))</f>
        <v/>
      </c>
      <c r="O31" s="12">
        <f>IF($A31="","",IF(OR($B31="",$D31="",$E31="",$F31="",$G31="",$H31="",$I31="",$J31="",$K31=""),"Review missing required field",IF(COUNTIF($A$4:$A$203,$A31)&gt;1,"Review duplicate bill ID",IF(COUNTIFS($D$4:$D$203,$D31,$F$4:$F$203,$F31)&gt;1,"Review possible duplicate invoice",IF(AND($J31="Paid",$L31=""),"Review missing paid date",IF(AND($J31&lt;&gt;"Paid",$L31&lt;&gt;""),"Review payment status",IF(AND($J31="Paid",$I31&lt;&gt;"Approved"),"Review paid approval status",IF(AND($J31="Scheduled",$I31&lt;&gt;"Approved"),"Review approval before scheduling",IF(AND($I31="Rejected",$J31&lt;&gt;"Void"),"Review rejected bill status",IF(AND($J31&lt;&gt;"Paid",$J31&lt;&gt;"Void",$K31&lt;TODAY()),"Past due",IF(AND($J31&lt;&gt;"Paid",$J31&lt;&gt;"Void",$K31&lt;=TODAY()+IF(Assumptions!$J$4="",7,Assumptions!$J$4)),"Due within review window",IF(AND(Assumptions!$J$5&lt;&gt;"",$G31&gt;Assumptions!$J$5),"Review amount above threshold",IF($I31="Pending Review","Approval pending","")))))))))))))</f>
        <v/>
      </c>
      <c r="Q31">
        <f>""</f>
        <v/>
      </c>
      <c r="R31">
        <f>""</f>
        <v/>
      </c>
      <c r="S31">
        <f>""</f>
        <v/>
      </c>
      <c r="T31">
        <f>""</f>
        <v/>
      </c>
      <c r="U31">
        <f>""</f>
        <v/>
      </c>
    </row>
    <row r="32" ht="22" customHeight="1">
      <c r="A32" s="16" t="n"/>
      <c r="B32" s="16" t="n"/>
      <c r="C32" s="16" t="n"/>
      <c r="D32" s="16" t="n"/>
      <c r="E32" s="26" t="n"/>
      <c r="F32" s="16" t="n"/>
      <c r="G32" s="18" t="n"/>
      <c r="H32" s="16" t="n"/>
      <c r="I32" s="16" t="n"/>
      <c r="J32" s="16" t="n"/>
      <c r="K32" s="26" t="n"/>
      <c r="L32" s="26" t="n"/>
      <c r="M32" s="16" t="n"/>
      <c r="N32" s="19">
        <f>IF($A32="","",IF(OR($J32="Paid",$J32="Void"),"",IF($K32="","",$K32-TODAY())))</f>
        <v/>
      </c>
      <c r="O32" s="20">
        <f>IF($A32="","",IF(OR($B32="",$D32="",$E32="",$F32="",$G32="",$H32="",$I32="",$J32="",$K32=""),"Review missing required field",IF(COUNTIF($A$4:$A$203,$A32)&gt;1,"Review duplicate bill ID",IF(COUNTIFS($D$4:$D$203,$D32,$F$4:$F$203,$F32)&gt;1,"Review possible duplicate invoice",IF(AND($J32="Paid",$L32=""),"Review missing paid date",IF(AND($J32&lt;&gt;"Paid",$L32&lt;&gt;""),"Review payment status",IF(AND($J32="Paid",$I32&lt;&gt;"Approved"),"Review paid approval status",IF(AND($J32="Scheduled",$I32&lt;&gt;"Approved"),"Review approval before scheduling",IF(AND($I32="Rejected",$J32&lt;&gt;"Void"),"Review rejected bill status",IF(AND($J32&lt;&gt;"Paid",$J32&lt;&gt;"Void",$K32&lt;TODAY()),"Past due",IF(AND($J32&lt;&gt;"Paid",$J32&lt;&gt;"Void",$K32&lt;=TODAY()+IF(Assumptions!$J$4="",7,Assumptions!$J$4)),"Due within review window",IF(AND(Assumptions!$J$5&lt;&gt;"",$G32&gt;Assumptions!$J$5),"Review amount above threshold",IF($I32="Pending Review","Approval pending","")))))))))))))</f>
        <v/>
      </c>
      <c r="Q32">
        <f>""</f>
        <v/>
      </c>
      <c r="R32">
        <f>""</f>
        <v/>
      </c>
      <c r="S32">
        <f>""</f>
        <v/>
      </c>
      <c r="T32">
        <f>""</f>
        <v/>
      </c>
      <c r="U32">
        <f>""</f>
        <v/>
      </c>
    </row>
    <row r="33" ht="22" customHeight="1">
      <c r="A33" s="16" t="n"/>
      <c r="B33" s="16" t="n"/>
      <c r="C33" s="16" t="n"/>
      <c r="D33" s="16" t="n"/>
      <c r="E33" s="26" t="n"/>
      <c r="F33" s="16" t="n"/>
      <c r="G33" s="18" t="n"/>
      <c r="H33" s="16" t="n"/>
      <c r="I33" s="16" t="n"/>
      <c r="J33" s="16" t="n"/>
      <c r="K33" s="26" t="n"/>
      <c r="L33" s="26" t="n"/>
      <c r="M33" s="16" t="n"/>
      <c r="N33" s="21">
        <f>IF($A33="","",IF(OR($J33="Paid",$J33="Void"),"",IF($K33="","",$K33-TODAY())))</f>
        <v/>
      </c>
      <c r="O33" s="12">
        <f>IF($A33="","",IF(OR($B33="",$D33="",$E33="",$F33="",$G33="",$H33="",$I33="",$J33="",$K33=""),"Review missing required field",IF(COUNTIF($A$4:$A$203,$A33)&gt;1,"Review duplicate bill ID",IF(COUNTIFS($D$4:$D$203,$D33,$F$4:$F$203,$F33)&gt;1,"Review possible duplicate invoice",IF(AND($J33="Paid",$L33=""),"Review missing paid date",IF(AND($J33&lt;&gt;"Paid",$L33&lt;&gt;""),"Review payment status",IF(AND($J33="Paid",$I33&lt;&gt;"Approved"),"Review paid approval status",IF(AND($J33="Scheduled",$I33&lt;&gt;"Approved"),"Review approval before scheduling",IF(AND($I33="Rejected",$J33&lt;&gt;"Void"),"Review rejected bill status",IF(AND($J33&lt;&gt;"Paid",$J33&lt;&gt;"Void",$K33&lt;TODAY()),"Past due",IF(AND($J33&lt;&gt;"Paid",$J33&lt;&gt;"Void",$K33&lt;=TODAY()+IF(Assumptions!$J$4="",7,Assumptions!$J$4)),"Due within review window",IF(AND(Assumptions!$J$5&lt;&gt;"",$G33&gt;Assumptions!$J$5),"Review amount above threshold",IF($I33="Pending Review","Approval pending","")))))))))))))</f>
        <v/>
      </c>
      <c r="Q33">
        <f>""</f>
        <v/>
      </c>
      <c r="R33">
        <f>""</f>
        <v/>
      </c>
      <c r="S33">
        <f>""</f>
        <v/>
      </c>
      <c r="T33">
        <f>""</f>
        <v/>
      </c>
      <c r="U33">
        <f>""</f>
        <v/>
      </c>
    </row>
    <row r="34" ht="22" customHeight="1">
      <c r="A34" s="16" t="n"/>
      <c r="B34" s="16" t="n"/>
      <c r="C34" s="16" t="n"/>
      <c r="D34" s="16" t="n"/>
      <c r="E34" s="26" t="n"/>
      <c r="F34" s="16" t="n"/>
      <c r="G34" s="18" t="n"/>
      <c r="H34" s="16" t="n"/>
      <c r="I34" s="16" t="n"/>
      <c r="J34" s="16" t="n"/>
      <c r="K34" s="26" t="n"/>
      <c r="L34" s="26" t="n"/>
      <c r="M34" s="16" t="n"/>
      <c r="N34" s="19">
        <f>IF($A34="","",IF(OR($J34="Paid",$J34="Void"),"",IF($K34="","",$K34-TODAY())))</f>
        <v/>
      </c>
      <c r="O34" s="20">
        <f>IF($A34="","",IF(OR($B34="",$D34="",$E34="",$F34="",$G34="",$H34="",$I34="",$J34="",$K34=""),"Review missing required field",IF(COUNTIF($A$4:$A$203,$A34)&gt;1,"Review duplicate bill ID",IF(COUNTIFS($D$4:$D$203,$D34,$F$4:$F$203,$F34)&gt;1,"Review possible duplicate invoice",IF(AND($J34="Paid",$L34=""),"Review missing paid date",IF(AND($J34&lt;&gt;"Paid",$L34&lt;&gt;""),"Review payment status",IF(AND($J34="Paid",$I34&lt;&gt;"Approved"),"Review paid approval status",IF(AND($J34="Scheduled",$I34&lt;&gt;"Approved"),"Review approval before scheduling",IF(AND($I34="Rejected",$J34&lt;&gt;"Void"),"Review rejected bill status",IF(AND($J34&lt;&gt;"Paid",$J34&lt;&gt;"Void",$K34&lt;TODAY()),"Past due",IF(AND($J34&lt;&gt;"Paid",$J34&lt;&gt;"Void",$K34&lt;=TODAY()+IF(Assumptions!$J$4="",7,Assumptions!$J$4)),"Due within review window",IF(AND(Assumptions!$J$5&lt;&gt;"",$G34&gt;Assumptions!$J$5),"Review amount above threshold",IF($I34="Pending Review","Approval pending","")))))))))))))</f>
        <v/>
      </c>
      <c r="Q34">
        <f>""</f>
        <v/>
      </c>
      <c r="R34">
        <f>""</f>
        <v/>
      </c>
      <c r="S34">
        <f>""</f>
        <v/>
      </c>
      <c r="T34">
        <f>""</f>
        <v/>
      </c>
      <c r="U34">
        <f>""</f>
        <v/>
      </c>
    </row>
    <row r="35" ht="22" customHeight="1">
      <c r="A35" s="16" t="n"/>
      <c r="B35" s="16" t="n"/>
      <c r="C35" s="16" t="n"/>
      <c r="D35" s="16" t="n"/>
      <c r="E35" s="26" t="n"/>
      <c r="F35" s="16" t="n"/>
      <c r="G35" s="18" t="n"/>
      <c r="H35" s="16" t="n"/>
      <c r="I35" s="16" t="n"/>
      <c r="J35" s="16" t="n"/>
      <c r="K35" s="26" t="n"/>
      <c r="L35" s="26" t="n"/>
      <c r="M35" s="16" t="n"/>
      <c r="N35" s="21">
        <f>IF($A35="","",IF(OR($J35="Paid",$J35="Void"),"",IF($K35="","",$K35-TODAY())))</f>
        <v/>
      </c>
      <c r="O35" s="12">
        <f>IF($A35="","",IF(OR($B35="",$D35="",$E35="",$F35="",$G35="",$H35="",$I35="",$J35="",$K35=""),"Review missing required field",IF(COUNTIF($A$4:$A$203,$A35)&gt;1,"Review duplicate bill ID",IF(COUNTIFS($D$4:$D$203,$D35,$F$4:$F$203,$F35)&gt;1,"Review possible duplicate invoice",IF(AND($J35="Paid",$L35=""),"Review missing paid date",IF(AND($J35&lt;&gt;"Paid",$L35&lt;&gt;""),"Review payment status",IF(AND($J35="Paid",$I35&lt;&gt;"Approved"),"Review paid approval status",IF(AND($J35="Scheduled",$I35&lt;&gt;"Approved"),"Review approval before scheduling",IF(AND($I35="Rejected",$J35&lt;&gt;"Void"),"Review rejected bill status",IF(AND($J35&lt;&gt;"Paid",$J35&lt;&gt;"Void",$K35&lt;TODAY()),"Past due",IF(AND($J35&lt;&gt;"Paid",$J35&lt;&gt;"Void",$K35&lt;=TODAY()+IF(Assumptions!$J$4="",7,Assumptions!$J$4)),"Due within review window",IF(AND(Assumptions!$J$5&lt;&gt;"",$G35&gt;Assumptions!$J$5),"Review amount above threshold",IF($I35="Pending Review","Approval pending","")))))))))))))</f>
        <v/>
      </c>
      <c r="Q35">
        <f>""</f>
        <v/>
      </c>
      <c r="R35">
        <f>""</f>
        <v/>
      </c>
      <c r="S35">
        <f>""</f>
        <v/>
      </c>
      <c r="T35">
        <f>""</f>
        <v/>
      </c>
      <c r="U35">
        <f>""</f>
        <v/>
      </c>
    </row>
    <row r="36" ht="22" customHeight="1">
      <c r="A36" s="16" t="n"/>
      <c r="B36" s="16" t="n"/>
      <c r="C36" s="16" t="n"/>
      <c r="D36" s="16" t="n"/>
      <c r="E36" s="26" t="n"/>
      <c r="F36" s="16" t="n"/>
      <c r="G36" s="18" t="n"/>
      <c r="H36" s="16" t="n"/>
      <c r="I36" s="16" t="n"/>
      <c r="J36" s="16" t="n"/>
      <c r="K36" s="26" t="n"/>
      <c r="L36" s="26" t="n"/>
      <c r="M36" s="16" t="n"/>
      <c r="N36" s="19">
        <f>IF($A36="","",IF(OR($J36="Paid",$J36="Void"),"",IF($K36="","",$K36-TODAY())))</f>
        <v/>
      </c>
      <c r="O36" s="20">
        <f>IF($A36="","",IF(OR($B36="",$D36="",$E36="",$F36="",$G36="",$H36="",$I36="",$J36="",$K36=""),"Review missing required field",IF(COUNTIF($A$4:$A$203,$A36)&gt;1,"Review duplicate bill ID",IF(COUNTIFS($D$4:$D$203,$D36,$F$4:$F$203,$F36)&gt;1,"Review possible duplicate invoice",IF(AND($J36="Paid",$L36=""),"Review missing paid date",IF(AND($J36&lt;&gt;"Paid",$L36&lt;&gt;""),"Review payment status",IF(AND($J36="Paid",$I36&lt;&gt;"Approved"),"Review paid approval status",IF(AND($J36="Scheduled",$I36&lt;&gt;"Approved"),"Review approval before scheduling",IF(AND($I36="Rejected",$J36&lt;&gt;"Void"),"Review rejected bill status",IF(AND($J36&lt;&gt;"Paid",$J36&lt;&gt;"Void",$K36&lt;TODAY()),"Past due",IF(AND($J36&lt;&gt;"Paid",$J36&lt;&gt;"Void",$K36&lt;=TODAY()+IF(Assumptions!$J$4="",7,Assumptions!$J$4)),"Due within review window",IF(AND(Assumptions!$J$5&lt;&gt;"",$G36&gt;Assumptions!$J$5),"Review amount above threshold",IF($I36="Pending Review","Approval pending","")))))))))))))</f>
        <v/>
      </c>
      <c r="Q36">
        <f>""</f>
        <v/>
      </c>
      <c r="R36">
        <f>""</f>
        <v/>
      </c>
      <c r="S36">
        <f>""</f>
        <v/>
      </c>
      <c r="T36">
        <f>""</f>
        <v/>
      </c>
      <c r="U36">
        <f>""</f>
        <v/>
      </c>
    </row>
    <row r="37" ht="22" customHeight="1">
      <c r="A37" s="16" t="n"/>
      <c r="B37" s="16" t="n"/>
      <c r="C37" s="16" t="n"/>
      <c r="D37" s="16" t="n"/>
      <c r="E37" s="26" t="n"/>
      <c r="F37" s="16" t="n"/>
      <c r="G37" s="18" t="n"/>
      <c r="H37" s="16" t="n"/>
      <c r="I37" s="16" t="n"/>
      <c r="J37" s="16" t="n"/>
      <c r="K37" s="26" t="n"/>
      <c r="L37" s="26" t="n"/>
      <c r="M37" s="16" t="n"/>
      <c r="N37" s="21">
        <f>IF($A37="","",IF(OR($J37="Paid",$J37="Void"),"",IF($K37="","",$K37-TODAY())))</f>
        <v/>
      </c>
      <c r="O37" s="12">
        <f>IF($A37="","",IF(OR($B37="",$D37="",$E37="",$F37="",$G37="",$H37="",$I37="",$J37="",$K37=""),"Review missing required field",IF(COUNTIF($A$4:$A$203,$A37)&gt;1,"Review duplicate bill ID",IF(COUNTIFS($D$4:$D$203,$D37,$F$4:$F$203,$F37)&gt;1,"Review possible duplicate invoice",IF(AND($J37="Paid",$L37=""),"Review missing paid date",IF(AND($J37&lt;&gt;"Paid",$L37&lt;&gt;""),"Review payment status",IF(AND($J37="Paid",$I37&lt;&gt;"Approved"),"Review paid approval status",IF(AND($J37="Scheduled",$I37&lt;&gt;"Approved"),"Review approval before scheduling",IF(AND($I37="Rejected",$J37&lt;&gt;"Void"),"Review rejected bill status",IF(AND($J37&lt;&gt;"Paid",$J37&lt;&gt;"Void",$K37&lt;TODAY()),"Past due",IF(AND($J37&lt;&gt;"Paid",$J37&lt;&gt;"Void",$K37&lt;=TODAY()+IF(Assumptions!$J$4="",7,Assumptions!$J$4)),"Due within review window",IF(AND(Assumptions!$J$5&lt;&gt;"",$G37&gt;Assumptions!$J$5),"Review amount above threshold",IF($I37="Pending Review","Approval pending","")))))))))))))</f>
        <v/>
      </c>
      <c r="Q37">
        <f>""</f>
        <v/>
      </c>
      <c r="R37">
        <f>""</f>
        <v/>
      </c>
      <c r="S37">
        <f>""</f>
        <v/>
      </c>
      <c r="T37">
        <f>""</f>
        <v/>
      </c>
      <c r="U37">
        <f>""</f>
        <v/>
      </c>
    </row>
    <row r="38" ht="22" customHeight="1">
      <c r="A38" s="16" t="n"/>
      <c r="B38" s="16" t="n"/>
      <c r="C38" s="16" t="n"/>
      <c r="D38" s="16" t="n"/>
      <c r="E38" s="26" t="n"/>
      <c r="F38" s="16" t="n"/>
      <c r="G38" s="18" t="n"/>
      <c r="H38" s="16" t="n"/>
      <c r="I38" s="16" t="n"/>
      <c r="J38" s="16" t="n"/>
      <c r="K38" s="26" t="n"/>
      <c r="L38" s="26" t="n"/>
      <c r="M38" s="16" t="n"/>
      <c r="N38" s="19">
        <f>IF($A38="","",IF(OR($J38="Paid",$J38="Void"),"",IF($K38="","",$K38-TODAY())))</f>
        <v/>
      </c>
      <c r="O38" s="20">
        <f>IF($A38="","",IF(OR($B38="",$D38="",$E38="",$F38="",$G38="",$H38="",$I38="",$J38="",$K38=""),"Review missing required field",IF(COUNTIF($A$4:$A$203,$A38)&gt;1,"Review duplicate bill ID",IF(COUNTIFS($D$4:$D$203,$D38,$F$4:$F$203,$F38)&gt;1,"Review possible duplicate invoice",IF(AND($J38="Paid",$L38=""),"Review missing paid date",IF(AND($J38&lt;&gt;"Paid",$L38&lt;&gt;""),"Review payment status",IF(AND($J38="Paid",$I38&lt;&gt;"Approved"),"Review paid approval status",IF(AND($J38="Scheduled",$I38&lt;&gt;"Approved"),"Review approval before scheduling",IF(AND($I38="Rejected",$J38&lt;&gt;"Void"),"Review rejected bill status",IF(AND($J38&lt;&gt;"Paid",$J38&lt;&gt;"Void",$K38&lt;TODAY()),"Past due",IF(AND($J38&lt;&gt;"Paid",$J38&lt;&gt;"Void",$K38&lt;=TODAY()+IF(Assumptions!$J$4="",7,Assumptions!$J$4)),"Due within review window",IF(AND(Assumptions!$J$5&lt;&gt;"",$G38&gt;Assumptions!$J$5),"Review amount above threshold",IF($I38="Pending Review","Approval pending","")))))))))))))</f>
        <v/>
      </c>
      <c r="Q38">
        <f>""</f>
        <v/>
      </c>
      <c r="R38">
        <f>""</f>
        <v/>
      </c>
      <c r="S38">
        <f>""</f>
        <v/>
      </c>
      <c r="T38">
        <f>""</f>
        <v/>
      </c>
      <c r="U38">
        <f>""</f>
        <v/>
      </c>
    </row>
    <row r="39" ht="22" customHeight="1">
      <c r="A39" s="16" t="n"/>
      <c r="B39" s="16" t="n"/>
      <c r="C39" s="16" t="n"/>
      <c r="D39" s="16" t="n"/>
      <c r="E39" s="26" t="n"/>
      <c r="F39" s="16" t="n"/>
      <c r="G39" s="18" t="n"/>
      <c r="H39" s="16" t="n"/>
      <c r="I39" s="16" t="n"/>
      <c r="J39" s="16" t="n"/>
      <c r="K39" s="26" t="n"/>
      <c r="L39" s="26" t="n"/>
      <c r="M39" s="16" t="n"/>
      <c r="N39" s="21">
        <f>IF($A39="","",IF(OR($J39="Paid",$J39="Void"),"",IF($K39="","",$K39-TODAY())))</f>
        <v/>
      </c>
      <c r="O39" s="12">
        <f>IF($A39="","",IF(OR($B39="",$D39="",$E39="",$F39="",$G39="",$H39="",$I39="",$J39="",$K39=""),"Review missing required field",IF(COUNTIF($A$4:$A$203,$A39)&gt;1,"Review duplicate bill ID",IF(COUNTIFS($D$4:$D$203,$D39,$F$4:$F$203,$F39)&gt;1,"Review possible duplicate invoice",IF(AND($J39="Paid",$L39=""),"Review missing paid date",IF(AND($J39&lt;&gt;"Paid",$L39&lt;&gt;""),"Review payment status",IF(AND($J39="Paid",$I39&lt;&gt;"Approved"),"Review paid approval status",IF(AND($J39="Scheduled",$I39&lt;&gt;"Approved"),"Review approval before scheduling",IF(AND($I39="Rejected",$J39&lt;&gt;"Void"),"Review rejected bill status",IF(AND($J39&lt;&gt;"Paid",$J39&lt;&gt;"Void",$K39&lt;TODAY()),"Past due",IF(AND($J39&lt;&gt;"Paid",$J39&lt;&gt;"Void",$K39&lt;=TODAY()+IF(Assumptions!$J$4="",7,Assumptions!$J$4)),"Due within review window",IF(AND(Assumptions!$J$5&lt;&gt;"",$G39&gt;Assumptions!$J$5),"Review amount above threshold",IF($I39="Pending Review","Approval pending","")))))))))))))</f>
        <v/>
      </c>
      <c r="Q39">
        <f>""</f>
        <v/>
      </c>
      <c r="R39">
        <f>""</f>
        <v/>
      </c>
      <c r="S39">
        <f>""</f>
        <v/>
      </c>
      <c r="T39">
        <f>""</f>
        <v/>
      </c>
      <c r="U39">
        <f>""</f>
        <v/>
      </c>
    </row>
    <row r="40" ht="22" customHeight="1">
      <c r="A40" s="16" t="n"/>
      <c r="B40" s="16" t="n"/>
      <c r="C40" s="16" t="n"/>
      <c r="D40" s="16" t="n"/>
      <c r="E40" s="26" t="n"/>
      <c r="F40" s="16" t="n"/>
      <c r="G40" s="18" t="n"/>
      <c r="H40" s="16" t="n"/>
      <c r="I40" s="16" t="n"/>
      <c r="J40" s="16" t="n"/>
      <c r="K40" s="26" t="n"/>
      <c r="L40" s="26" t="n"/>
      <c r="M40" s="16" t="n"/>
      <c r="N40" s="19">
        <f>IF($A40="","",IF(OR($J40="Paid",$J40="Void"),"",IF($K40="","",$K40-TODAY())))</f>
        <v/>
      </c>
      <c r="O40" s="20">
        <f>IF($A40="","",IF(OR($B40="",$D40="",$E40="",$F40="",$G40="",$H40="",$I40="",$J40="",$K40=""),"Review missing required field",IF(COUNTIF($A$4:$A$203,$A40)&gt;1,"Review duplicate bill ID",IF(COUNTIFS($D$4:$D$203,$D40,$F$4:$F$203,$F40)&gt;1,"Review possible duplicate invoice",IF(AND($J40="Paid",$L40=""),"Review missing paid date",IF(AND($J40&lt;&gt;"Paid",$L40&lt;&gt;""),"Review payment status",IF(AND($J40="Paid",$I40&lt;&gt;"Approved"),"Review paid approval status",IF(AND($J40="Scheduled",$I40&lt;&gt;"Approved"),"Review approval before scheduling",IF(AND($I40="Rejected",$J40&lt;&gt;"Void"),"Review rejected bill status",IF(AND($J40&lt;&gt;"Paid",$J40&lt;&gt;"Void",$K40&lt;TODAY()),"Past due",IF(AND($J40&lt;&gt;"Paid",$J40&lt;&gt;"Void",$K40&lt;=TODAY()+IF(Assumptions!$J$4="",7,Assumptions!$J$4)),"Due within review window",IF(AND(Assumptions!$J$5&lt;&gt;"",$G40&gt;Assumptions!$J$5),"Review amount above threshold",IF($I40="Pending Review","Approval pending","")))))))))))))</f>
        <v/>
      </c>
      <c r="Q40">
        <f>""</f>
        <v/>
      </c>
      <c r="R40">
        <f>""</f>
        <v/>
      </c>
      <c r="S40">
        <f>""</f>
        <v/>
      </c>
      <c r="T40">
        <f>""</f>
        <v/>
      </c>
      <c r="U40">
        <f>""</f>
        <v/>
      </c>
    </row>
    <row r="41" ht="22" customHeight="1">
      <c r="A41" s="16" t="n"/>
      <c r="B41" s="16" t="n"/>
      <c r="C41" s="16" t="n"/>
      <c r="D41" s="16" t="n"/>
      <c r="E41" s="26" t="n"/>
      <c r="F41" s="16" t="n"/>
      <c r="G41" s="18" t="n"/>
      <c r="H41" s="16" t="n"/>
      <c r="I41" s="16" t="n"/>
      <c r="J41" s="16" t="n"/>
      <c r="K41" s="26" t="n"/>
      <c r="L41" s="26" t="n"/>
      <c r="M41" s="16" t="n"/>
      <c r="N41" s="21">
        <f>IF($A41="","",IF(OR($J41="Paid",$J41="Void"),"",IF($K41="","",$K41-TODAY())))</f>
        <v/>
      </c>
      <c r="O41" s="12">
        <f>IF($A41="","",IF(OR($B41="",$D41="",$E41="",$F41="",$G41="",$H41="",$I41="",$J41="",$K41=""),"Review missing required field",IF(COUNTIF($A$4:$A$203,$A41)&gt;1,"Review duplicate bill ID",IF(COUNTIFS($D$4:$D$203,$D41,$F$4:$F$203,$F41)&gt;1,"Review possible duplicate invoice",IF(AND($J41="Paid",$L41=""),"Review missing paid date",IF(AND($J41&lt;&gt;"Paid",$L41&lt;&gt;""),"Review payment status",IF(AND($J41="Paid",$I41&lt;&gt;"Approved"),"Review paid approval status",IF(AND($J41="Scheduled",$I41&lt;&gt;"Approved"),"Review approval before scheduling",IF(AND($I41="Rejected",$J41&lt;&gt;"Void"),"Review rejected bill status",IF(AND($J41&lt;&gt;"Paid",$J41&lt;&gt;"Void",$K41&lt;TODAY()),"Past due",IF(AND($J41&lt;&gt;"Paid",$J41&lt;&gt;"Void",$K41&lt;=TODAY()+IF(Assumptions!$J$4="",7,Assumptions!$J$4)),"Due within review window",IF(AND(Assumptions!$J$5&lt;&gt;"",$G41&gt;Assumptions!$J$5),"Review amount above threshold",IF($I41="Pending Review","Approval pending","")))))))))))))</f>
        <v/>
      </c>
      <c r="Q41">
        <f>""</f>
        <v/>
      </c>
      <c r="R41">
        <f>""</f>
        <v/>
      </c>
      <c r="S41">
        <f>""</f>
        <v/>
      </c>
      <c r="T41">
        <f>""</f>
        <v/>
      </c>
      <c r="U41">
        <f>""</f>
        <v/>
      </c>
    </row>
    <row r="42" ht="22" customHeight="1">
      <c r="A42" s="16" t="n"/>
      <c r="B42" s="16" t="n"/>
      <c r="C42" s="16" t="n"/>
      <c r="D42" s="16" t="n"/>
      <c r="E42" s="26" t="n"/>
      <c r="F42" s="16" t="n"/>
      <c r="G42" s="18" t="n"/>
      <c r="H42" s="16" t="n"/>
      <c r="I42" s="16" t="n"/>
      <c r="J42" s="16" t="n"/>
      <c r="K42" s="26" t="n"/>
      <c r="L42" s="26" t="n"/>
      <c r="M42" s="16" t="n"/>
      <c r="N42" s="19">
        <f>IF($A42="","",IF(OR($J42="Paid",$J42="Void"),"",IF($K42="","",$K42-TODAY())))</f>
        <v/>
      </c>
      <c r="O42" s="20">
        <f>IF($A42="","",IF(OR($B42="",$D42="",$E42="",$F42="",$G42="",$H42="",$I42="",$J42="",$K42=""),"Review missing required field",IF(COUNTIF($A$4:$A$203,$A42)&gt;1,"Review duplicate bill ID",IF(COUNTIFS($D$4:$D$203,$D42,$F$4:$F$203,$F42)&gt;1,"Review possible duplicate invoice",IF(AND($J42="Paid",$L42=""),"Review missing paid date",IF(AND($J42&lt;&gt;"Paid",$L42&lt;&gt;""),"Review payment status",IF(AND($J42="Paid",$I42&lt;&gt;"Approved"),"Review paid approval status",IF(AND($J42="Scheduled",$I42&lt;&gt;"Approved"),"Review approval before scheduling",IF(AND($I42="Rejected",$J42&lt;&gt;"Void"),"Review rejected bill status",IF(AND($J42&lt;&gt;"Paid",$J42&lt;&gt;"Void",$K42&lt;TODAY()),"Past due",IF(AND($J42&lt;&gt;"Paid",$J42&lt;&gt;"Void",$K42&lt;=TODAY()+IF(Assumptions!$J$4="",7,Assumptions!$J$4)),"Due within review window",IF(AND(Assumptions!$J$5&lt;&gt;"",$G42&gt;Assumptions!$J$5),"Review amount above threshold",IF($I42="Pending Review","Approval pending","")))))))))))))</f>
        <v/>
      </c>
      <c r="Q42">
        <f>""</f>
        <v/>
      </c>
      <c r="R42">
        <f>""</f>
        <v/>
      </c>
      <c r="S42">
        <f>""</f>
        <v/>
      </c>
      <c r="T42">
        <f>""</f>
        <v/>
      </c>
      <c r="U42">
        <f>""</f>
        <v/>
      </c>
    </row>
    <row r="43" ht="22" customHeight="1">
      <c r="A43" s="16" t="n"/>
      <c r="B43" s="16" t="n"/>
      <c r="C43" s="16" t="n"/>
      <c r="D43" s="16" t="n"/>
      <c r="E43" s="26" t="n"/>
      <c r="F43" s="16" t="n"/>
      <c r="G43" s="18" t="n"/>
      <c r="H43" s="16" t="n"/>
      <c r="I43" s="16" t="n"/>
      <c r="J43" s="16" t="n"/>
      <c r="K43" s="26" t="n"/>
      <c r="L43" s="26" t="n"/>
      <c r="M43" s="16" t="n"/>
      <c r="N43" s="21">
        <f>IF($A43="","",IF(OR($J43="Paid",$J43="Void"),"",IF($K43="","",$K43-TODAY())))</f>
        <v/>
      </c>
      <c r="O43" s="12">
        <f>IF($A43="","",IF(OR($B43="",$D43="",$E43="",$F43="",$G43="",$H43="",$I43="",$J43="",$K43=""),"Review missing required field",IF(COUNTIF($A$4:$A$203,$A43)&gt;1,"Review duplicate bill ID",IF(COUNTIFS($D$4:$D$203,$D43,$F$4:$F$203,$F43)&gt;1,"Review possible duplicate invoice",IF(AND($J43="Paid",$L43=""),"Review missing paid date",IF(AND($J43&lt;&gt;"Paid",$L43&lt;&gt;""),"Review payment status",IF(AND($J43="Paid",$I43&lt;&gt;"Approved"),"Review paid approval status",IF(AND($J43="Scheduled",$I43&lt;&gt;"Approved"),"Review approval before scheduling",IF(AND($I43="Rejected",$J43&lt;&gt;"Void"),"Review rejected bill status",IF(AND($J43&lt;&gt;"Paid",$J43&lt;&gt;"Void",$K43&lt;TODAY()),"Past due",IF(AND($J43&lt;&gt;"Paid",$J43&lt;&gt;"Void",$K43&lt;=TODAY()+IF(Assumptions!$J$4="",7,Assumptions!$J$4)),"Due within review window",IF(AND(Assumptions!$J$5&lt;&gt;"",$G43&gt;Assumptions!$J$5),"Review amount above threshold",IF($I43="Pending Review","Approval pending","")))))))))))))</f>
        <v/>
      </c>
      <c r="Q43">
        <f>""</f>
        <v/>
      </c>
      <c r="R43">
        <f>""</f>
        <v/>
      </c>
      <c r="S43">
        <f>""</f>
        <v/>
      </c>
      <c r="T43">
        <f>""</f>
        <v/>
      </c>
      <c r="U43">
        <f>""</f>
        <v/>
      </c>
    </row>
    <row r="44" ht="22" customHeight="1">
      <c r="A44" s="16" t="n"/>
      <c r="B44" s="16" t="n"/>
      <c r="C44" s="16" t="n"/>
      <c r="D44" s="16" t="n"/>
      <c r="E44" s="26" t="n"/>
      <c r="F44" s="16" t="n"/>
      <c r="G44" s="18" t="n"/>
      <c r="H44" s="16" t="n"/>
      <c r="I44" s="16" t="n"/>
      <c r="J44" s="16" t="n"/>
      <c r="K44" s="26" t="n"/>
      <c r="L44" s="26" t="n"/>
      <c r="M44" s="16" t="n"/>
      <c r="N44" s="19">
        <f>IF($A44="","",IF(OR($J44="Paid",$J44="Void"),"",IF($K44="","",$K44-TODAY())))</f>
        <v/>
      </c>
      <c r="O44" s="20">
        <f>IF($A44="","",IF(OR($B44="",$D44="",$E44="",$F44="",$G44="",$H44="",$I44="",$J44="",$K44=""),"Review missing required field",IF(COUNTIF($A$4:$A$203,$A44)&gt;1,"Review duplicate bill ID",IF(COUNTIFS($D$4:$D$203,$D44,$F$4:$F$203,$F44)&gt;1,"Review possible duplicate invoice",IF(AND($J44="Paid",$L44=""),"Review missing paid date",IF(AND($J44&lt;&gt;"Paid",$L44&lt;&gt;""),"Review payment status",IF(AND($J44="Paid",$I44&lt;&gt;"Approved"),"Review paid approval status",IF(AND($J44="Scheduled",$I44&lt;&gt;"Approved"),"Review approval before scheduling",IF(AND($I44="Rejected",$J44&lt;&gt;"Void"),"Review rejected bill status",IF(AND($J44&lt;&gt;"Paid",$J44&lt;&gt;"Void",$K44&lt;TODAY()),"Past due",IF(AND($J44&lt;&gt;"Paid",$J44&lt;&gt;"Void",$K44&lt;=TODAY()+IF(Assumptions!$J$4="",7,Assumptions!$J$4)),"Due within review window",IF(AND(Assumptions!$J$5&lt;&gt;"",$G44&gt;Assumptions!$J$5),"Review amount above threshold",IF($I44="Pending Review","Approval pending","")))))))))))))</f>
        <v/>
      </c>
      <c r="Q44">
        <f>""</f>
        <v/>
      </c>
      <c r="R44">
        <f>""</f>
        <v/>
      </c>
      <c r="S44">
        <f>""</f>
        <v/>
      </c>
      <c r="T44">
        <f>""</f>
        <v/>
      </c>
      <c r="U44">
        <f>""</f>
        <v/>
      </c>
    </row>
    <row r="45" ht="22" customHeight="1">
      <c r="A45" s="16" t="n"/>
      <c r="B45" s="16" t="n"/>
      <c r="C45" s="16" t="n"/>
      <c r="D45" s="16" t="n"/>
      <c r="E45" s="26" t="n"/>
      <c r="F45" s="16" t="n"/>
      <c r="G45" s="18" t="n"/>
      <c r="H45" s="16" t="n"/>
      <c r="I45" s="16" t="n"/>
      <c r="J45" s="16" t="n"/>
      <c r="K45" s="26" t="n"/>
      <c r="L45" s="26" t="n"/>
      <c r="M45" s="16" t="n"/>
      <c r="N45" s="21">
        <f>IF($A45="","",IF(OR($J45="Paid",$J45="Void"),"",IF($K45="","",$K45-TODAY())))</f>
        <v/>
      </c>
      <c r="O45" s="12">
        <f>IF($A45="","",IF(OR($B45="",$D45="",$E45="",$F45="",$G45="",$H45="",$I45="",$J45="",$K45=""),"Review missing required field",IF(COUNTIF($A$4:$A$203,$A45)&gt;1,"Review duplicate bill ID",IF(COUNTIFS($D$4:$D$203,$D45,$F$4:$F$203,$F45)&gt;1,"Review possible duplicate invoice",IF(AND($J45="Paid",$L45=""),"Review missing paid date",IF(AND($J45&lt;&gt;"Paid",$L45&lt;&gt;""),"Review payment status",IF(AND($J45="Paid",$I45&lt;&gt;"Approved"),"Review paid approval status",IF(AND($J45="Scheduled",$I45&lt;&gt;"Approved"),"Review approval before scheduling",IF(AND($I45="Rejected",$J45&lt;&gt;"Void"),"Review rejected bill status",IF(AND($J45&lt;&gt;"Paid",$J45&lt;&gt;"Void",$K45&lt;TODAY()),"Past due",IF(AND($J45&lt;&gt;"Paid",$J45&lt;&gt;"Void",$K45&lt;=TODAY()+IF(Assumptions!$J$4="",7,Assumptions!$J$4)),"Due within review window",IF(AND(Assumptions!$J$5&lt;&gt;"",$G45&gt;Assumptions!$J$5),"Review amount above threshold",IF($I45="Pending Review","Approval pending","")))))))))))))</f>
        <v/>
      </c>
      <c r="Q45">
        <f>""</f>
        <v/>
      </c>
      <c r="R45">
        <f>""</f>
        <v/>
      </c>
      <c r="S45">
        <f>""</f>
        <v/>
      </c>
      <c r="T45">
        <f>""</f>
        <v/>
      </c>
      <c r="U45">
        <f>""</f>
        <v/>
      </c>
    </row>
    <row r="46" ht="22" customHeight="1">
      <c r="A46" s="16" t="n"/>
      <c r="B46" s="16" t="n"/>
      <c r="C46" s="16" t="n"/>
      <c r="D46" s="16" t="n"/>
      <c r="E46" s="26" t="n"/>
      <c r="F46" s="16" t="n"/>
      <c r="G46" s="18" t="n"/>
      <c r="H46" s="16" t="n"/>
      <c r="I46" s="16" t="n"/>
      <c r="J46" s="16" t="n"/>
      <c r="K46" s="26" t="n"/>
      <c r="L46" s="26" t="n"/>
      <c r="M46" s="16" t="n"/>
      <c r="N46" s="19">
        <f>IF($A46="","",IF(OR($J46="Paid",$J46="Void"),"",IF($K46="","",$K46-TODAY())))</f>
        <v/>
      </c>
      <c r="O46" s="20">
        <f>IF($A46="","",IF(OR($B46="",$D46="",$E46="",$F46="",$G46="",$H46="",$I46="",$J46="",$K46=""),"Review missing required field",IF(COUNTIF($A$4:$A$203,$A46)&gt;1,"Review duplicate bill ID",IF(COUNTIFS($D$4:$D$203,$D46,$F$4:$F$203,$F46)&gt;1,"Review possible duplicate invoice",IF(AND($J46="Paid",$L46=""),"Review missing paid date",IF(AND($J46&lt;&gt;"Paid",$L46&lt;&gt;""),"Review payment status",IF(AND($J46="Paid",$I46&lt;&gt;"Approved"),"Review paid approval status",IF(AND($J46="Scheduled",$I46&lt;&gt;"Approved"),"Review approval before scheduling",IF(AND($I46="Rejected",$J46&lt;&gt;"Void"),"Review rejected bill status",IF(AND($J46&lt;&gt;"Paid",$J46&lt;&gt;"Void",$K46&lt;TODAY()),"Past due",IF(AND($J46&lt;&gt;"Paid",$J46&lt;&gt;"Void",$K46&lt;=TODAY()+IF(Assumptions!$J$4="",7,Assumptions!$J$4)),"Due within review window",IF(AND(Assumptions!$J$5&lt;&gt;"",$G46&gt;Assumptions!$J$5),"Review amount above threshold",IF($I46="Pending Review","Approval pending","")))))))))))))</f>
        <v/>
      </c>
      <c r="Q46">
        <f>""</f>
        <v/>
      </c>
      <c r="R46">
        <f>""</f>
        <v/>
      </c>
      <c r="S46">
        <f>""</f>
        <v/>
      </c>
      <c r="T46">
        <f>""</f>
        <v/>
      </c>
      <c r="U46">
        <f>""</f>
        <v/>
      </c>
    </row>
    <row r="47" ht="22" customHeight="1">
      <c r="A47" s="16" t="n"/>
      <c r="B47" s="16" t="n"/>
      <c r="C47" s="16" t="n"/>
      <c r="D47" s="16" t="n"/>
      <c r="E47" s="26" t="n"/>
      <c r="F47" s="16" t="n"/>
      <c r="G47" s="18" t="n"/>
      <c r="H47" s="16" t="n"/>
      <c r="I47" s="16" t="n"/>
      <c r="J47" s="16" t="n"/>
      <c r="K47" s="26" t="n"/>
      <c r="L47" s="26" t="n"/>
      <c r="M47" s="16" t="n"/>
      <c r="N47" s="21">
        <f>IF($A47="","",IF(OR($J47="Paid",$J47="Void"),"",IF($K47="","",$K47-TODAY())))</f>
        <v/>
      </c>
      <c r="O47" s="12">
        <f>IF($A47="","",IF(OR($B47="",$D47="",$E47="",$F47="",$G47="",$H47="",$I47="",$J47="",$K47=""),"Review missing required field",IF(COUNTIF($A$4:$A$203,$A47)&gt;1,"Review duplicate bill ID",IF(COUNTIFS($D$4:$D$203,$D47,$F$4:$F$203,$F47)&gt;1,"Review possible duplicate invoice",IF(AND($J47="Paid",$L47=""),"Review missing paid date",IF(AND($J47&lt;&gt;"Paid",$L47&lt;&gt;""),"Review payment status",IF(AND($J47="Paid",$I47&lt;&gt;"Approved"),"Review paid approval status",IF(AND($J47="Scheduled",$I47&lt;&gt;"Approved"),"Review approval before scheduling",IF(AND($I47="Rejected",$J47&lt;&gt;"Void"),"Review rejected bill status",IF(AND($J47&lt;&gt;"Paid",$J47&lt;&gt;"Void",$K47&lt;TODAY()),"Past due",IF(AND($J47&lt;&gt;"Paid",$J47&lt;&gt;"Void",$K47&lt;=TODAY()+IF(Assumptions!$J$4="",7,Assumptions!$J$4)),"Due within review window",IF(AND(Assumptions!$J$5&lt;&gt;"",$G47&gt;Assumptions!$J$5),"Review amount above threshold",IF($I47="Pending Review","Approval pending","")))))))))))))</f>
        <v/>
      </c>
      <c r="Q47">
        <f>""</f>
        <v/>
      </c>
      <c r="R47">
        <f>""</f>
        <v/>
      </c>
      <c r="S47">
        <f>""</f>
        <v/>
      </c>
      <c r="T47">
        <f>""</f>
        <v/>
      </c>
      <c r="U47">
        <f>""</f>
        <v/>
      </c>
    </row>
    <row r="48" ht="22" customHeight="1">
      <c r="A48" s="16" t="n"/>
      <c r="B48" s="16" t="n"/>
      <c r="C48" s="16" t="n"/>
      <c r="D48" s="16" t="n"/>
      <c r="E48" s="26" t="n"/>
      <c r="F48" s="16" t="n"/>
      <c r="G48" s="18" t="n"/>
      <c r="H48" s="16" t="n"/>
      <c r="I48" s="16" t="n"/>
      <c r="J48" s="16" t="n"/>
      <c r="K48" s="26" t="n"/>
      <c r="L48" s="26" t="n"/>
      <c r="M48" s="16" t="n"/>
      <c r="N48" s="19">
        <f>IF($A48="","",IF(OR($J48="Paid",$J48="Void"),"",IF($K48="","",$K48-TODAY())))</f>
        <v/>
      </c>
      <c r="O48" s="20">
        <f>IF($A48="","",IF(OR($B48="",$D48="",$E48="",$F48="",$G48="",$H48="",$I48="",$J48="",$K48=""),"Review missing required field",IF(COUNTIF($A$4:$A$203,$A48)&gt;1,"Review duplicate bill ID",IF(COUNTIFS($D$4:$D$203,$D48,$F$4:$F$203,$F48)&gt;1,"Review possible duplicate invoice",IF(AND($J48="Paid",$L48=""),"Review missing paid date",IF(AND($J48&lt;&gt;"Paid",$L48&lt;&gt;""),"Review payment status",IF(AND($J48="Paid",$I48&lt;&gt;"Approved"),"Review paid approval status",IF(AND($J48="Scheduled",$I48&lt;&gt;"Approved"),"Review approval before scheduling",IF(AND($I48="Rejected",$J48&lt;&gt;"Void"),"Review rejected bill status",IF(AND($J48&lt;&gt;"Paid",$J48&lt;&gt;"Void",$K48&lt;TODAY()),"Past due",IF(AND($J48&lt;&gt;"Paid",$J48&lt;&gt;"Void",$K48&lt;=TODAY()+IF(Assumptions!$J$4="",7,Assumptions!$J$4)),"Due within review window",IF(AND(Assumptions!$J$5&lt;&gt;"",$G48&gt;Assumptions!$J$5),"Review amount above threshold",IF($I48="Pending Review","Approval pending","")))))))))))))</f>
        <v/>
      </c>
      <c r="Q48">
        <f>""</f>
        <v/>
      </c>
      <c r="R48">
        <f>""</f>
        <v/>
      </c>
      <c r="S48">
        <f>""</f>
        <v/>
      </c>
      <c r="T48">
        <f>""</f>
        <v/>
      </c>
      <c r="U48">
        <f>""</f>
        <v/>
      </c>
    </row>
    <row r="49" ht="22" customHeight="1">
      <c r="A49" s="16" t="n"/>
      <c r="B49" s="16" t="n"/>
      <c r="C49" s="16" t="n"/>
      <c r="D49" s="16" t="n"/>
      <c r="E49" s="26" t="n"/>
      <c r="F49" s="16" t="n"/>
      <c r="G49" s="18" t="n"/>
      <c r="H49" s="16" t="n"/>
      <c r="I49" s="16" t="n"/>
      <c r="J49" s="16" t="n"/>
      <c r="K49" s="26" t="n"/>
      <c r="L49" s="26" t="n"/>
      <c r="M49" s="16" t="n"/>
      <c r="N49" s="21">
        <f>IF($A49="","",IF(OR($J49="Paid",$J49="Void"),"",IF($K49="","",$K49-TODAY())))</f>
        <v/>
      </c>
      <c r="O49" s="12">
        <f>IF($A49="","",IF(OR($B49="",$D49="",$E49="",$F49="",$G49="",$H49="",$I49="",$J49="",$K49=""),"Review missing required field",IF(COUNTIF($A$4:$A$203,$A49)&gt;1,"Review duplicate bill ID",IF(COUNTIFS($D$4:$D$203,$D49,$F$4:$F$203,$F49)&gt;1,"Review possible duplicate invoice",IF(AND($J49="Paid",$L49=""),"Review missing paid date",IF(AND($J49&lt;&gt;"Paid",$L49&lt;&gt;""),"Review payment status",IF(AND($J49="Paid",$I49&lt;&gt;"Approved"),"Review paid approval status",IF(AND($J49="Scheduled",$I49&lt;&gt;"Approved"),"Review approval before scheduling",IF(AND($I49="Rejected",$J49&lt;&gt;"Void"),"Review rejected bill status",IF(AND($J49&lt;&gt;"Paid",$J49&lt;&gt;"Void",$K49&lt;TODAY()),"Past due",IF(AND($J49&lt;&gt;"Paid",$J49&lt;&gt;"Void",$K49&lt;=TODAY()+IF(Assumptions!$J$4="",7,Assumptions!$J$4)),"Due within review window",IF(AND(Assumptions!$J$5&lt;&gt;"",$G49&gt;Assumptions!$J$5),"Review amount above threshold",IF($I49="Pending Review","Approval pending","")))))))))))))</f>
        <v/>
      </c>
      <c r="Q49">
        <f>""</f>
        <v/>
      </c>
      <c r="R49">
        <f>""</f>
        <v/>
      </c>
      <c r="S49">
        <f>""</f>
        <v/>
      </c>
      <c r="T49">
        <f>""</f>
        <v/>
      </c>
      <c r="U49">
        <f>""</f>
        <v/>
      </c>
    </row>
    <row r="50" ht="22" customHeight="1">
      <c r="A50" s="16" t="n"/>
      <c r="B50" s="16" t="n"/>
      <c r="C50" s="16" t="n"/>
      <c r="D50" s="16" t="n"/>
      <c r="E50" s="26" t="n"/>
      <c r="F50" s="16" t="n"/>
      <c r="G50" s="18" t="n"/>
      <c r="H50" s="16" t="n"/>
      <c r="I50" s="16" t="n"/>
      <c r="J50" s="16" t="n"/>
      <c r="K50" s="26" t="n"/>
      <c r="L50" s="26" t="n"/>
      <c r="M50" s="16" t="n"/>
      <c r="N50" s="19">
        <f>IF($A50="","",IF(OR($J50="Paid",$J50="Void"),"",IF($K50="","",$K50-TODAY())))</f>
        <v/>
      </c>
      <c r="O50" s="20">
        <f>IF($A50="","",IF(OR($B50="",$D50="",$E50="",$F50="",$G50="",$H50="",$I50="",$J50="",$K50=""),"Review missing required field",IF(COUNTIF($A$4:$A$203,$A50)&gt;1,"Review duplicate bill ID",IF(COUNTIFS($D$4:$D$203,$D50,$F$4:$F$203,$F50)&gt;1,"Review possible duplicate invoice",IF(AND($J50="Paid",$L50=""),"Review missing paid date",IF(AND($J50&lt;&gt;"Paid",$L50&lt;&gt;""),"Review payment status",IF(AND($J50="Paid",$I50&lt;&gt;"Approved"),"Review paid approval status",IF(AND($J50="Scheduled",$I50&lt;&gt;"Approved"),"Review approval before scheduling",IF(AND($I50="Rejected",$J50&lt;&gt;"Void"),"Review rejected bill status",IF(AND($J50&lt;&gt;"Paid",$J50&lt;&gt;"Void",$K50&lt;TODAY()),"Past due",IF(AND($J50&lt;&gt;"Paid",$J50&lt;&gt;"Void",$K50&lt;=TODAY()+IF(Assumptions!$J$4="",7,Assumptions!$J$4)),"Due within review window",IF(AND(Assumptions!$J$5&lt;&gt;"",$G50&gt;Assumptions!$J$5),"Review amount above threshold",IF($I50="Pending Review","Approval pending","")))))))))))))</f>
        <v/>
      </c>
      <c r="Q50">
        <f>""</f>
        <v/>
      </c>
      <c r="R50">
        <f>""</f>
        <v/>
      </c>
      <c r="S50">
        <f>""</f>
        <v/>
      </c>
      <c r="T50">
        <f>""</f>
        <v/>
      </c>
      <c r="U50">
        <f>""</f>
        <v/>
      </c>
    </row>
    <row r="51" ht="22" customHeight="1">
      <c r="A51" s="16" t="n"/>
      <c r="B51" s="16" t="n"/>
      <c r="C51" s="16" t="n"/>
      <c r="D51" s="16" t="n"/>
      <c r="E51" s="26" t="n"/>
      <c r="F51" s="16" t="n"/>
      <c r="G51" s="18" t="n"/>
      <c r="H51" s="16" t="n"/>
      <c r="I51" s="16" t="n"/>
      <c r="J51" s="16" t="n"/>
      <c r="K51" s="26" t="n"/>
      <c r="L51" s="26" t="n"/>
      <c r="M51" s="16" t="n"/>
      <c r="N51" s="21">
        <f>IF($A51="","",IF(OR($J51="Paid",$J51="Void"),"",IF($K51="","",$K51-TODAY())))</f>
        <v/>
      </c>
      <c r="O51" s="12">
        <f>IF($A51="","",IF(OR($B51="",$D51="",$E51="",$F51="",$G51="",$H51="",$I51="",$J51="",$K51=""),"Review missing required field",IF(COUNTIF($A$4:$A$203,$A51)&gt;1,"Review duplicate bill ID",IF(COUNTIFS($D$4:$D$203,$D51,$F$4:$F$203,$F51)&gt;1,"Review possible duplicate invoice",IF(AND($J51="Paid",$L51=""),"Review missing paid date",IF(AND($J51&lt;&gt;"Paid",$L51&lt;&gt;""),"Review payment status",IF(AND($J51="Paid",$I51&lt;&gt;"Approved"),"Review paid approval status",IF(AND($J51="Scheduled",$I51&lt;&gt;"Approved"),"Review approval before scheduling",IF(AND($I51="Rejected",$J51&lt;&gt;"Void"),"Review rejected bill status",IF(AND($J51&lt;&gt;"Paid",$J51&lt;&gt;"Void",$K51&lt;TODAY()),"Past due",IF(AND($J51&lt;&gt;"Paid",$J51&lt;&gt;"Void",$K51&lt;=TODAY()+IF(Assumptions!$J$4="",7,Assumptions!$J$4)),"Due within review window",IF(AND(Assumptions!$J$5&lt;&gt;"",$G51&gt;Assumptions!$J$5),"Review amount above threshold",IF($I51="Pending Review","Approval pending","")))))))))))))</f>
        <v/>
      </c>
      <c r="Q51">
        <f>""</f>
        <v/>
      </c>
      <c r="R51">
        <f>""</f>
        <v/>
      </c>
      <c r="S51">
        <f>""</f>
        <v/>
      </c>
      <c r="T51">
        <f>""</f>
        <v/>
      </c>
      <c r="U51">
        <f>""</f>
        <v/>
      </c>
    </row>
    <row r="52" ht="22" customHeight="1">
      <c r="A52" s="16" t="n"/>
      <c r="B52" s="16" t="n"/>
      <c r="C52" s="16" t="n"/>
      <c r="D52" s="16" t="n"/>
      <c r="E52" s="26" t="n"/>
      <c r="F52" s="16" t="n"/>
      <c r="G52" s="18" t="n"/>
      <c r="H52" s="16" t="n"/>
      <c r="I52" s="16" t="n"/>
      <c r="J52" s="16" t="n"/>
      <c r="K52" s="26" t="n"/>
      <c r="L52" s="26" t="n"/>
      <c r="M52" s="16" t="n"/>
      <c r="N52" s="19">
        <f>IF($A52="","",IF(OR($J52="Paid",$J52="Void"),"",IF($K52="","",$K52-TODAY())))</f>
        <v/>
      </c>
      <c r="O52" s="20">
        <f>IF($A52="","",IF(OR($B52="",$D52="",$E52="",$F52="",$G52="",$H52="",$I52="",$J52="",$K52=""),"Review missing required field",IF(COUNTIF($A$4:$A$203,$A52)&gt;1,"Review duplicate bill ID",IF(COUNTIFS($D$4:$D$203,$D52,$F$4:$F$203,$F52)&gt;1,"Review possible duplicate invoice",IF(AND($J52="Paid",$L52=""),"Review missing paid date",IF(AND($J52&lt;&gt;"Paid",$L52&lt;&gt;""),"Review payment status",IF(AND($J52="Paid",$I52&lt;&gt;"Approved"),"Review paid approval status",IF(AND($J52="Scheduled",$I52&lt;&gt;"Approved"),"Review approval before scheduling",IF(AND($I52="Rejected",$J52&lt;&gt;"Void"),"Review rejected bill status",IF(AND($J52&lt;&gt;"Paid",$J52&lt;&gt;"Void",$K52&lt;TODAY()),"Past due",IF(AND($J52&lt;&gt;"Paid",$J52&lt;&gt;"Void",$K52&lt;=TODAY()+IF(Assumptions!$J$4="",7,Assumptions!$J$4)),"Due within review window",IF(AND(Assumptions!$J$5&lt;&gt;"",$G52&gt;Assumptions!$J$5),"Review amount above threshold",IF($I52="Pending Review","Approval pending","")))))))))))))</f>
        <v/>
      </c>
      <c r="Q52">
        <f>""</f>
        <v/>
      </c>
      <c r="R52">
        <f>""</f>
        <v/>
      </c>
      <c r="S52">
        <f>""</f>
        <v/>
      </c>
      <c r="T52">
        <f>""</f>
        <v/>
      </c>
      <c r="U52">
        <f>""</f>
        <v/>
      </c>
    </row>
    <row r="53" ht="22" customHeight="1">
      <c r="A53" s="16" t="n"/>
      <c r="B53" s="16" t="n"/>
      <c r="C53" s="16" t="n"/>
      <c r="D53" s="16" t="n"/>
      <c r="E53" s="26" t="n"/>
      <c r="F53" s="16" t="n"/>
      <c r="G53" s="18" t="n"/>
      <c r="H53" s="16" t="n"/>
      <c r="I53" s="16" t="n"/>
      <c r="J53" s="16" t="n"/>
      <c r="K53" s="26" t="n"/>
      <c r="L53" s="26" t="n"/>
      <c r="M53" s="16" t="n"/>
      <c r="N53" s="21">
        <f>IF($A53="","",IF(OR($J53="Paid",$J53="Void"),"",IF($K53="","",$K53-TODAY())))</f>
        <v/>
      </c>
      <c r="O53" s="12">
        <f>IF($A53="","",IF(OR($B53="",$D53="",$E53="",$F53="",$G53="",$H53="",$I53="",$J53="",$K53=""),"Review missing required field",IF(COUNTIF($A$4:$A$203,$A53)&gt;1,"Review duplicate bill ID",IF(COUNTIFS($D$4:$D$203,$D53,$F$4:$F$203,$F53)&gt;1,"Review possible duplicate invoice",IF(AND($J53="Paid",$L53=""),"Review missing paid date",IF(AND($J53&lt;&gt;"Paid",$L53&lt;&gt;""),"Review payment status",IF(AND($J53="Paid",$I53&lt;&gt;"Approved"),"Review paid approval status",IF(AND($J53="Scheduled",$I53&lt;&gt;"Approved"),"Review approval before scheduling",IF(AND($I53="Rejected",$J53&lt;&gt;"Void"),"Review rejected bill status",IF(AND($J53&lt;&gt;"Paid",$J53&lt;&gt;"Void",$K53&lt;TODAY()),"Past due",IF(AND($J53&lt;&gt;"Paid",$J53&lt;&gt;"Void",$K53&lt;=TODAY()+IF(Assumptions!$J$4="",7,Assumptions!$J$4)),"Due within review window",IF(AND(Assumptions!$J$5&lt;&gt;"",$G53&gt;Assumptions!$J$5),"Review amount above threshold",IF($I53="Pending Review","Approval pending","")))))))))))))</f>
        <v/>
      </c>
      <c r="Q53">
        <f>""</f>
        <v/>
      </c>
      <c r="R53">
        <f>""</f>
        <v/>
      </c>
      <c r="S53">
        <f>""</f>
        <v/>
      </c>
      <c r="T53">
        <f>""</f>
        <v/>
      </c>
      <c r="U53">
        <f>""</f>
        <v/>
      </c>
    </row>
    <row r="54" ht="22" customHeight="1">
      <c r="A54" s="16" t="n"/>
      <c r="B54" s="16" t="n"/>
      <c r="C54" s="16" t="n"/>
      <c r="D54" s="16" t="n"/>
      <c r="E54" s="26" t="n"/>
      <c r="F54" s="16" t="n"/>
      <c r="G54" s="18" t="n"/>
      <c r="H54" s="16" t="n"/>
      <c r="I54" s="16" t="n"/>
      <c r="J54" s="16" t="n"/>
      <c r="K54" s="26" t="n"/>
      <c r="L54" s="26" t="n"/>
      <c r="M54" s="16" t="n"/>
      <c r="N54" s="19">
        <f>IF($A54="","",IF(OR($J54="Paid",$J54="Void"),"",IF($K54="","",$K54-TODAY())))</f>
        <v/>
      </c>
      <c r="O54" s="20">
        <f>IF($A54="","",IF(OR($B54="",$D54="",$E54="",$F54="",$G54="",$H54="",$I54="",$J54="",$K54=""),"Review missing required field",IF(COUNTIF($A$4:$A$203,$A54)&gt;1,"Review duplicate bill ID",IF(COUNTIFS($D$4:$D$203,$D54,$F$4:$F$203,$F54)&gt;1,"Review possible duplicate invoice",IF(AND($J54="Paid",$L54=""),"Review missing paid date",IF(AND($J54&lt;&gt;"Paid",$L54&lt;&gt;""),"Review payment status",IF(AND($J54="Paid",$I54&lt;&gt;"Approved"),"Review paid approval status",IF(AND($J54="Scheduled",$I54&lt;&gt;"Approved"),"Review approval before scheduling",IF(AND($I54="Rejected",$J54&lt;&gt;"Void"),"Review rejected bill status",IF(AND($J54&lt;&gt;"Paid",$J54&lt;&gt;"Void",$K54&lt;TODAY()),"Past due",IF(AND($J54&lt;&gt;"Paid",$J54&lt;&gt;"Void",$K54&lt;=TODAY()+IF(Assumptions!$J$4="",7,Assumptions!$J$4)),"Due within review window",IF(AND(Assumptions!$J$5&lt;&gt;"",$G54&gt;Assumptions!$J$5),"Review amount above threshold",IF($I54="Pending Review","Approval pending","")))))))))))))</f>
        <v/>
      </c>
      <c r="Q54">
        <f>""</f>
        <v/>
      </c>
      <c r="R54">
        <f>""</f>
        <v/>
      </c>
      <c r="S54">
        <f>""</f>
        <v/>
      </c>
      <c r="T54">
        <f>""</f>
        <v/>
      </c>
      <c r="U54">
        <f>""</f>
        <v/>
      </c>
    </row>
    <row r="55" ht="22" customHeight="1">
      <c r="A55" s="16" t="n"/>
      <c r="B55" s="16" t="n"/>
      <c r="C55" s="16" t="n"/>
      <c r="D55" s="16" t="n"/>
      <c r="E55" s="26" t="n"/>
      <c r="F55" s="16" t="n"/>
      <c r="G55" s="18" t="n"/>
      <c r="H55" s="16" t="n"/>
      <c r="I55" s="16" t="n"/>
      <c r="J55" s="16" t="n"/>
      <c r="K55" s="26" t="n"/>
      <c r="L55" s="26" t="n"/>
      <c r="M55" s="16" t="n"/>
      <c r="N55" s="21">
        <f>IF($A55="","",IF(OR($J55="Paid",$J55="Void"),"",IF($K55="","",$K55-TODAY())))</f>
        <v/>
      </c>
      <c r="O55" s="12">
        <f>IF($A55="","",IF(OR($B55="",$D55="",$E55="",$F55="",$G55="",$H55="",$I55="",$J55="",$K55=""),"Review missing required field",IF(COUNTIF($A$4:$A$203,$A55)&gt;1,"Review duplicate bill ID",IF(COUNTIFS($D$4:$D$203,$D55,$F$4:$F$203,$F55)&gt;1,"Review possible duplicate invoice",IF(AND($J55="Paid",$L55=""),"Review missing paid date",IF(AND($J55&lt;&gt;"Paid",$L55&lt;&gt;""),"Review payment status",IF(AND($J55="Paid",$I55&lt;&gt;"Approved"),"Review paid approval status",IF(AND($J55="Scheduled",$I55&lt;&gt;"Approved"),"Review approval before scheduling",IF(AND($I55="Rejected",$J55&lt;&gt;"Void"),"Review rejected bill status",IF(AND($J55&lt;&gt;"Paid",$J55&lt;&gt;"Void",$K55&lt;TODAY()),"Past due",IF(AND($J55&lt;&gt;"Paid",$J55&lt;&gt;"Void",$K55&lt;=TODAY()+IF(Assumptions!$J$4="",7,Assumptions!$J$4)),"Due within review window",IF(AND(Assumptions!$J$5&lt;&gt;"",$G55&gt;Assumptions!$J$5),"Review amount above threshold",IF($I55="Pending Review","Approval pending","")))))))))))))</f>
        <v/>
      </c>
      <c r="Q55">
        <f>""</f>
        <v/>
      </c>
      <c r="R55">
        <f>""</f>
        <v/>
      </c>
      <c r="S55">
        <f>""</f>
        <v/>
      </c>
      <c r="T55">
        <f>""</f>
        <v/>
      </c>
      <c r="U55">
        <f>""</f>
        <v/>
      </c>
    </row>
    <row r="56" ht="22" customHeight="1">
      <c r="A56" s="16" t="n"/>
      <c r="B56" s="16" t="n"/>
      <c r="C56" s="16" t="n"/>
      <c r="D56" s="16" t="n"/>
      <c r="E56" s="26" t="n"/>
      <c r="F56" s="16" t="n"/>
      <c r="G56" s="18" t="n"/>
      <c r="H56" s="16" t="n"/>
      <c r="I56" s="16" t="n"/>
      <c r="J56" s="16" t="n"/>
      <c r="K56" s="26" t="n"/>
      <c r="L56" s="26" t="n"/>
      <c r="M56" s="16" t="n"/>
      <c r="N56" s="19">
        <f>IF($A56="","",IF(OR($J56="Paid",$J56="Void"),"",IF($K56="","",$K56-TODAY())))</f>
        <v/>
      </c>
      <c r="O56" s="20">
        <f>IF($A56="","",IF(OR($B56="",$D56="",$E56="",$F56="",$G56="",$H56="",$I56="",$J56="",$K56=""),"Review missing required field",IF(COUNTIF($A$4:$A$203,$A56)&gt;1,"Review duplicate bill ID",IF(COUNTIFS($D$4:$D$203,$D56,$F$4:$F$203,$F56)&gt;1,"Review possible duplicate invoice",IF(AND($J56="Paid",$L56=""),"Review missing paid date",IF(AND($J56&lt;&gt;"Paid",$L56&lt;&gt;""),"Review payment status",IF(AND($J56="Paid",$I56&lt;&gt;"Approved"),"Review paid approval status",IF(AND($J56="Scheduled",$I56&lt;&gt;"Approved"),"Review approval before scheduling",IF(AND($I56="Rejected",$J56&lt;&gt;"Void"),"Review rejected bill status",IF(AND($J56&lt;&gt;"Paid",$J56&lt;&gt;"Void",$K56&lt;TODAY()),"Past due",IF(AND($J56&lt;&gt;"Paid",$J56&lt;&gt;"Void",$K56&lt;=TODAY()+IF(Assumptions!$J$4="",7,Assumptions!$J$4)),"Due within review window",IF(AND(Assumptions!$J$5&lt;&gt;"",$G56&gt;Assumptions!$J$5),"Review amount above threshold",IF($I56="Pending Review","Approval pending","")))))))))))))</f>
        <v/>
      </c>
      <c r="Q56">
        <f>""</f>
        <v/>
      </c>
      <c r="R56">
        <f>""</f>
        <v/>
      </c>
      <c r="S56">
        <f>""</f>
        <v/>
      </c>
      <c r="T56">
        <f>""</f>
        <v/>
      </c>
      <c r="U56">
        <f>""</f>
        <v/>
      </c>
    </row>
    <row r="57" ht="22" customHeight="1">
      <c r="A57" s="16" t="n"/>
      <c r="B57" s="16" t="n"/>
      <c r="C57" s="16" t="n"/>
      <c r="D57" s="16" t="n"/>
      <c r="E57" s="26" t="n"/>
      <c r="F57" s="16" t="n"/>
      <c r="G57" s="18" t="n"/>
      <c r="H57" s="16" t="n"/>
      <c r="I57" s="16" t="n"/>
      <c r="J57" s="16" t="n"/>
      <c r="K57" s="26" t="n"/>
      <c r="L57" s="26" t="n"/>
      <c r="M57" s="16" t="n"/>
      <c r="N57" s="21">
        <f>IF($A57="","",IF(OR($J57="Paid",$J57="Void"),"",IF($K57="","",$K57-TODAY())))</f>
        <v/>
      </c>
      <c r="O57" s="12">
        <f>IF($A57="","",IF(OR($B57="",$D57="",$E57="",$F57="",$G57="",$H57="",$I57="",$J57="",$K57=""),"Review missing required field",IF(COUNTIF($A$4:$A$203,$A57)&gt;1,"Review duplicate bill ID",IF(COUNTIFS($D$4:$D$203,$D57,$F$4:$F$203,$F57)&gt;1,"Review possible duplicate invoice",IF(AND($J57="Paid",$L57=""),"Review missing paid date",IF(AND($J57&lt;&gt;"Paid",$L57&lt;&gt;""),"Review payment status",IF(AND($J57="Paid",$I57&lt;&gt;"Approved"),"Review paid approval status",IF(AND($J57="Scheduled",$I57&lt;&gt;"Approved"),"Review approval before scheduling",IF(AND($I57="Rejected",$J57&lt;&gt;"Void"),"Review rejected bill status",IF(AND($J57&lt;&gt;"Paid",$J57&lt;&gt;"Void",$K57&lt;TODAY()),"Past due",IF(AND($J57&lt;&gt;"Paid",$J57&lt;&gt;"Void",$K57&lt;=TODAY()+IF(Assumptions!$J$4="",7,Assumptions!$J$4)),"Due within review window",IF(AND(Assumptions!$J$5&lt;&gt;"",$G57&gt;Assumptions!$J$5),"Review amount above threshold",IF($I57="Pending Review","Approval pending","")))))))))))))</f>
        <v/>
      </c>
      <c r="Q57">
        <f>""</f>
        <v/>
      </c>
      <c r="R57">
        <f>""</f>
        <v/>
      </c>
      <c r="S57">
        <f>""</f>
        <v/>
      </c>
      <c r="T57">
        <f>""</f>
        <v/>
      </c>
      <c r="U57">
        <f>""</f>
        <v/>
      </c>
    </row>
    <row r="58" ht="22" customHeight="1">
      <c r="A58" s="16" t="n"/>
      <c r="B58" s="16" t="n"/>
      <c r="C58" s="16" t="n"/>
      <c r="D58" s="16" t="n"/>
      <c r="E58" s="26" t="n"/>
      <c r="F58" s="16" t="n"/>
      <c r="G58" s="18" t="n"/>
      <c r="H58" s="16" t="n"/>
      <c r="I58" s="16" t="n"/>
      <c r="J58" s="16" t="n"/>
      <c r="K58" s="26" t="n"/>
      <c r="L58" s="26" t="n"/>
      <c r="M58" s="16" t="n"/>
      <c r="N58" s="19">
        <f>IF($A58="","",IF(OR($J58="Paid",$J58="Void"),"",IF($K58="","",$K58-TODAY())))</f>
        <v/>
      </c>
      <c r="O58" s="20">
        <f>IF($A58="","",IF(OR($B58="",$D58="",$E58="",$F58="",$G58="",$H58="",$I58="",$J58="",$K58=""),"Review missing required field",IF(COUNTIF($A$4:$A$203,$A58)&gt;1,"Review duplicate bill ID",IF(COUNTIFS($D$4:$D$203,$D58,$F$4:$F$203,$F58)&gt;1,"Review possible duplicate invoice",IF(AND($J58="Paid",$L58=""),"Review missing paid date",IF(AND($J58&lt;&gt;"Paid",$L58&lt;&gt;""),"Review payment status",IF(AND($J58="Paid",$I58&lt;&gt;"Approved"),"Review paid approval status",IF(AND($J58="Scheduled",$I58&lt;&gt;"Approved"),"Review approval before scheduling",IF(AND($I58="Rejected",$J58&lt;&gt;"Void"),"Review rejected bill status",IF(AND($J58&lt;&gt;"Paid",$J58&lt;&gt;"Void",$K58&lt;TODAY()),"Past due",IF(AND($J58&lt;&gt;"Paid",$J58&lt;&gt;"Void",$K58&lt;=TODAY()+IF(Assumptions!$J$4="",7,Assumptions!$J$4)),"Due within review window",IF(AND(Assumptions!$J$5&lt;&gt;"",$G58&gt;Assumptions!$J$5),"Review amount above threshold",IF($I58="Pending Review","Approval pending","")))))))))))))</f>
        <v/>
      </c>
      <c r="Q58">
        <f>""</f>
        <v/>
      </c>
      <c r="R58">
        <f>""</f>
        <v/>
      </c>
      <c r="S58">
        <f>""</f>
        <v/>
      </c>
      <c r="T58">
        <f>""</f>
        <v/>
      </c>
      <c r="U58">
        <f>""</f>
        <v/>
      </c>
    </row>
    <row r="59" ht="22" customHeight="1">
      <c r="A59" s="16" t="n"/>
      <c r="B59" s="16" t="n"/>
      <c r="C59" s="16" t="n"/>
      <c r="D59" s="16" t="n"/>
      <c r="E59" s="26" t="n"/>
      <c r="F59" s="16" t="n"/>
      <c r="G59" s="18" t="n"/>
      <c r="H59" s="16" t="n"/>
      <c r="I59" s="16" t="n"/>
      <c r="J59" s="16" t="n"/>
      <c r="K59" s="26" t="n"/>
      <c r="L59" s="26" t="n"/>
      <c r="M59" s="16" t="n"/>
      <c r="N59" s="21">
        <f>IF($A59="","",IF(OR($J59="Paid",$J59="Void"),"",IF($K59="","",$K59-TODAY())))</f>
        <v/>
      </c>
      <c r="O59" s="12">
        <f>IF($A59="","",IF(OR($B59="",$D59="",$E59="",$F59="",$G59="",$H59="",$I59="",$J59="",$K59=""),"Review missing required field",IF(COUNTIF($A$4:$A$203,$A59)&gt;1,"Review duplicate bill ID",IF(COUNTIFS($D$4:$D$203,$D59,$F$4:$F$203,$F59)&gt;1,"Review possible duplicate invoice",IF(AND($J59="Paid",$L59=""),"Review missing paid date",IF(AND($J59&lt;&gt;"Paid",$L59&lt;&gt;""),"Review payment status",IF(AND($J59="Paid",$I59&lt;&gt;"Approved"),"Review paid approval status",IF(AND($J59="Scheduled",$I59&lt;&gt;"Approved"),"Review approval before scheduling",IF(AND($I59="Rejected",$J59&lt;&gt;"Void"),"Review rejected bill status",IF(AND($J59&lt;&gt;"Paid",$J59&lt;&gt;"Void",$K59&lt;TODAY()),"Past due",IF(AND($J59&lt;&gt;"Paid",$J59&lt;&gt;"Void",$K59&lt;=TODAY()+IF(Assumptions!$J$4="",7,Assumptions!$J$4)),"Due within review window",IF(AND(Assumptions!$J$5&lt;&gt;"",$G59&gt;Assumptions!$J$5),"Review amount above threshold",IF($I59="Pending Review","Approval pending","")))))))))))))</f>
        <v/>
      </c>
      <c r="Q59">
        <f>""</f>
        <v/>
      </c>
      <c r="R59">
        <f>""</f>
        <v/>
      </c>
      <c r="S59">
        <f>""</f>
        <v/>
      </c>
      <c r="T59">
        <f>""</f>
        <v/>
      </c>
      <c r="U59">
        <f>""</f>
        <v/>
      </c>
    </row>
    <row r="60" ht="22" customHeight="1">
      <c r="A60" s="16" t="n"/>
      <c r="B60" s="16" t="n"/>
      <c r="C60" s="16" t="n"/>
      <c r="D60" s="16" t="n"/>
      <c r="E60" s="26" t="n"/>
      <c r="F60" s="16" t="n"/>
      <c r="G60" s="18" t="n"/>
      <c r="H60" s="16" t="n"/>
      <c r="I60" s="16" t="n"/>
      <c r="J60" s="16" t="n"/>
      <c r="K60" s="26" t="n"/>
      <c r="L60" s="26" t="n"/>
      <c r="M60" s="16" t="n"/>
      <c r="N60" s="19">
        <f>IF($A60="","",IF(OR($J60="Paid",$J60="Void"),"",IF($K60="","",$K60-TODAY())))</f>
        <v/>
      </c>
      <c r="O60" s="20">
        <f>IF($A60="","",IF(OR($B60="",$D60="",$E60="",$F60="",$G60="",$H60="",$I60="",$J60="",$K60=""),"Review missing required field",IF(COUNTIF($A$4:$A$203,$A60)&gt;1,"Review duplicate bill ID",IF(COUNTIFS($D$4:$D$203,$D60,$F$4:$F$203,$F60)&gt;1,"Review possible duplicate invoice",IF(AND($J60="Paid",$L60=""),"Review missing paid date",IF(AND($J60&lt;&gt;"Paid",$L60&lt;&gt;""),"Review payment status",IF(AND($J60="Paid",$I60&lt;&gt;"Approved"),"Review paid approval status",IF(AND($J60="Scheduled",$I60&lt;&gt;"Approved"),"Review approval before scheduling",IF(AND($I60="Rejected",$J60&lt;&gt;"Void"),"Review rejected bill status",IF(AND($J60&lt;&gt;"Paid",$J60&lt;&gt;"Void",$K60&lt;TODAY()),"Past due",IF(AND($J60&lt;&gt;"Paid",$J60&lt;&gt;"Void",$K60&lt;=TODAY()+IF(Assumptions!$J$4="",7,Assumptions!$J$4)),"Due within review window",IF(AND(Assumptions!$J$5&lt;&gt;"",$G60&gt;Assumptions!$J$5),"Review amount above threshold",IF($I60="Pending Review","Approval pending","")))))))))))))</f>
        <v/>
      </c>
      <c r="Q60">
        <f>""</f>
        <v/>
      </c>
      <c r="R60">
        <f>""</f>
        <v/>
      </c>
      <c r="S60">
        <f>""</f>
        <v/>
      </c>
      <c r="T60">
        <f>""</f>
        <v/>
      </c>
      <c r="U60">
        <f>""</f>
        <v/>
      </c>
    </row>
    <row r="61" ht="22" customHeight="1">
      <c r="A61" s="16" t="n"/>
      <c r="B61" s="16" t="n"/>
      <c r="C61" s="16" t="n"/>
      <c r="D61" s="16" t="n"/>
      <c r="E61" s="26" t="n"/>
      <c r="F61" s="16" t="n"/>
      <c r="G61" s="18" t="n"/>
      <c r="H61" s="16" t="n"/>
      <c r="I61" s="16" t="n"/>
      <c r="J61" s="16" t="n"/>
      <c r="K61" s="26" t="n"/>
      <c r="L61" s="26" t="n"/>
      <c r="M61" s="16" t="n"/>
      <c r="N61" s="21">
        <f>IF($A61="","",IF(OR($J61="Paid",$J61="Void"),"",IF($K61="","",$K61-TODAY())))</f>
        <v/>
      </c>
      <c r="O61" s="12">
        <f>IF($A61="","",IF(OR($B61="",$D61="",$E61="",$F61="",$G61="",$H61="",$I61="",$J61="",$K61=""),"Review missing required field",IF(COUNTIF($A$4:$A$203,$A61)&gt;1,"Review duplicate bill ID",IF(COUNTIFS($D$4:$D$203,$D61,$F$4:$F$203,$F61)&gt;1,"Review possible duplicate invoice",IF(AND($J61="Paid",$L61=""),"Review missing paid date",IF(AND($J61&lt;&gt;"Paid",$L61&lt;&gt;""),"Review payment status",IF(AND($J61="Paid",$I61&lt;&gt;"Approved"),"Review paid approval status",IF(AND($J61="Scheduled",$I61&lt;&gt;"Approved"),"Review approval before scheduling",IF(AND($I61="Rejected",$J61&lt;&gt;"Void"),"Review rejected bill status",IF(AND($J61&lt;&gt;"Paid",$J61&lt;&gt;"Void",$K61&lt;TODAY()),"Past due",IF(AND($J61&lt;&gt;"Paid",$J61&lt;&gt;"Void",$K61&lt;=TODAY()+IF(Assumptions!$J$4="",7,Assumptions!$J$4)),"Due within review window",IF(AND(Assumptions!$J$5&lt;&gt;"",$G61&gt;Assumptions!$J$5),"Review amount above threshold",IF($I61="Pending Review","Approval pending","")))))))))))))</f>
        <v/>
      </c>
      <c r="Q61">
        <f>""</f>
        <v/>
      </c>
      <c r="R61">
        <f>""</f>
        <v/>
      </c>
      <c r="S61">
        <f>""</f>
        <v/>
      </c>
      <c r="T61">
        <f>""</f>
        <v/>
      </c>
      <c r="U61">
        <f>""</f>
        <v/>
      </c>
    </row>
    <row r="62" ht="22" customHeight="1">
      <c r="A62" s="16" t="n"/>
      <c r="B62" s="16" t="n"/>
      <c r="C62" s="16" t="n"/>
      <c r="D62" s="16" t="n"/>
      <c r="E62" s="26" t="n"/>
      <c r="F62" s="16" t="n"/>
      <c r="G62" s="18" t="n"/>
      <c r="H62" s="16" t="n"/>
      <c r="I62" s="16" t="n"/>
      <c r="J62" s="16" t="n"/>
      <c r="K62" s="26" t="n"/>
      <c r="L62" s="26" t="n"/>
      <c r="M62" s="16" t="n"/>
      <c r="N62" s="19">
        <f>IF($A62="","",IF(OR($J62="Paid",$J62="Void"),"",IF($K62="","",$K62-TODAY())))</f>
        <v/>
      </c>
      <c r="O62" s="20">
        <f>IF($A62="","",IF(OR($B62="",$D62="",$E62="",$F62="",$G62="",$H62="",$I62="",$J62="",$K62=""),"Review missing required field",IF(COUNTIF($A$4:$A$203,$A62)&gt;1,"Review duplicate bill ID",IF(COUNTIFS($D$4:$D$203,$D62,$F$4:$F$203,$F62)&gt;1,"Review possible duplicate invoice",IF(AND($J62="Paid",$L62=""),"Review missing paid date",IF(AND($J62&lt;&gt;"Paid",$L62&lt;&gt;""),"Review payment status",IF(AND($J62="Paid",$I62&lt;&gt;"Approved"),"Review paid approval status",IF(AND($J62="Scheduled",$I62&lt;&gt;"Approved"),"Review approval before scheduling",IF(AND($I62="Rejected",$J62&lt;&gt;"Void"),"Review rejected bill status",IF(AND($J62&lt;&gt;"Paid",$J62&lt;&gt;"Void",$K62&lt;TODAY()),"Past due",IF(AND($J62&lt;&gt;"Paid",$J62&lt;&gt;"Void",$K62&lt;=TODAY()+IF(Assumptions!$J$4="",7,Assumptions!$J$4)),"Due within review window",IF(AND(Assumptions!$J$5&lt;&gt;"",$G62&gt;Assumptions!$J$5),"Review amount above threshold",IF($I62="Pending Review","Approval pending","")))))))))))))</f>
        <v/>
      </c>
      <c r="Q62">
        <f>""</f>
        <v/>
      </c>
      <c r="R62">
        <f>""</f>
        <v/>
      </c>
      <c r="S62">
        <f>""</f>
        <v/>
      </c>
      <c r="T62">
        <f>""</f>
        <v/>
      </c>
      <c r="U62">
        <f>""</f>
        <v/>
      </c>
    </row>
    <row r="63" ht="22" customHeight="1">
      <c r="A63" s="16" t="n"/>
      <c r="B63" s="16" t="n"/>
      <c r="C63" s="16" t="n"/>
      <c r="D63" s="16" t="n"/>
      <c r="E63" s="26" t="n"/>
      <c r="F63" s="16" t="n"/>
      <c r="G63" s="18" t="n"/>
      <c r="H63" s="16" t="n"/>
      <c r="I63" s="16" t="n"/>
      <c r="J63" s="16" t="n"/>
      <c r="K63" s="26" t="n"/>
      <c r="L63" s="26" t="n"/>
      <c r="M63" s="16" t="n"/>
      <c r="N63" s="21">
        <f>IF($A63="","",IF(OR($J63="Paid",$J63="Void"),"",IF($K63="","",$K63-TODAY())))</f>
        <v/>
      </c>
      <c r="O63" s="12">
        <f>IF($A63="","",IF(OR($B63="",$D63="",$E63="",$F63="",$G63="",$H63="",$I63="",$J63="",$K63=""),"Review missing required field",IF(COUNTIF($A$4:$A$203,$A63)&gt;1,"Review duplicate bill ID",IF(COUNTIFS($D$4:$D$203,$D63,$F$4:$F$203,$F63)&gt;1,"Review possible duplicate invoice",IF(AND($J63="Paid",$L63=""),"Review missing paid date",IF(AND($J63&lt;&gt;"Paid",$L63&lt;&gt;""),"Review payment status",IF(AND($J63="Paid",$I63&lt;&gt;"Approved"),"Review paid approval status",IF(AND($J63="Scheduled",$I63&lt;&gt;"Approved"),"Review approval before scheduling",IF(AND($I63="Rejected",$J63&lt;&gt;"Void"),"Review rejected bill status",IF(AND($J63&lt;&gt;"Paid",$J63&lt;&gt;"Void",$K63&lt;TODAY()),"Past due",IF(AND($J63&lt;&gt;"Paid",$J63&lt;&gt;"Void",$K63&lt;=TODAY()+IF(Assumptions!$J$4="",7,Assumptions!$J$4)),"Due within review window",IF(AND(Assumptions!$J$5&lt;&gt;"",$G63&gt;Assumptions!$J$5),"Review amount above threshold",IF($I63="Pending Review","Approval pending","")))))))))))))</f>
        <v/>
      </c>
      <c r="Q63">
        <f>""</f>
        <v/>
      </c>
      <c r="R63">
        <f>""</f>
        <v/>
      </c>
      <c r="S63">
        <f>""</f>
        <v/>
      </c>
      <c r="T63">
        <f>""</f>
        <v/>
      </c>
      <c r="U63">
        <f>""</f>
        <v/>
      </c>
    </row>
    <row r="64" ht="22" customHeight="1">
      <c r="A64" s="16" t="n"/>
      <c r="B64" s="16" t="n"/>
      <c r="C64" s="16" t="n"/>
      <c r="D64" s="16" t="n"/>
      <c r="E64" s="26" t="n"/>
      <c r="F64" s="16" t="n"/>
      <c r="G64" s="18" t="n"/>
      <c r="H64" s="16" t="n"/>
      <c r="I64" s="16" t="n"/>
      <c r="J64" s="16" t="n"/>
      <c r="K64" s="26" t="n"/>
      <c r="L64" s="26" t="n"/>
      <c r="M64" s="16" t="n"/>
      <c r="N64" s="19">
        <f>IF($A64="","",IF(OR($J64="Paid",$J64="Void"),"",IF($K64="","",$K64-TODAY())))</f>
        <v/>
      </c>
      <c r="O64" s="20">
        <f>IF($A64="","",IF(OR($B64="",$D64="",$E64="",$F64="",$G64="",$H64="",$I64="",$J64="",$K64=""),"Review missing required field",IF(COUNTIF($A$4:$A$203,$A64)&gt;1,"Review duplicate bill ID",IF(COUNTIFS($D$4:$D$203,$D64,$F$4:$F$203,$F64)&gt;1,"Review possible duplicate invoice",IF(AND($J64="Paid",$L64=""),"Review missing paid date",IF(AND($J64&lt;&gt;"Paid",$L64&lt;&gt;""),"Review payment status",IF(AND($J64="Paid",$I64&lt;&gt;"Approved"),"Review paid approval status",IF(AND($J64="Scheduled",$I64&lt;&gt;"Approved"),"Review approval before scheduling",IF(AND($I64="Rejected",$J64&lt;&gt;"Void"),"Review rejected bill status",IF(AND($J64&lt;&gt;"Paid",$J64&lt;&gt;"Void",$K64&lt;TODAY()),"Past due",IF(AND($J64&lt;&gt;"Paid",$J64&lt;&gt;"Void",$K64&lt;=TODAY()+IF(Assumptions!$J$4="",7,Assumptions!$J$4)),"Due within review window",IF(AND(Assumptions!$J$5&lt;&gt;"",$G64&gt;Assumptions!$J$5),"Review amount above threshold",IF($I64="Pending Review","Approval pending","")))))))))))))</f>
        <v/>
      </c>
      <c r="Q64">
        <f>""</f>
        <v/>
      </c>
      <c r="R64">
        <f>""</f>
        <v/>
      </c>
      <c r="S64">
        <f>""</f>
        <v/>
      </c>
      <c r="T64">
        <f>""</f>
        <v/>
      </c>
      <c r="U64">
        <f>""</f>
        <v/>
      </c>
    </row>
    <row r="65" ht="22" customHeight="1">
      <c r="A65" s="16" t="n"/>
      <c r="B65" s="16" t="n"/>
      <c r="C65" s="16" t="n"/>
      <c r="D65" s="16" t="n"/>
      <c r="E65" s="26" t="n"/>
      <c r="F65" s="16" t="n"/>
      <c r="G65" s="18" t="n"/>
      <c r="H65" s="16" t="n"/>
      <c r="I65" s="16" t="n"/>
      <c r="J65" s="16" t="n"/>
      <c r="K65" s="26" t="n"/>
      <c r="L65" s="26" t="n"/>
      <c r="M65" s="16" t="n"/>
      <c r="N65" s="21">
        <f>IF($A65="","",IF(OR($J65="Paid",$J65="Void"),"",IF($K65="","",$K65-TODAY())))</f>
        <v/>
      </c>
      <c r="O65" s="12">
        <f>IF($A65="","",IF(OR($B65="",$D65="",$E65="",$F65="",$G65="",$H65="",$I65="",$J65="",$K65=""),"Review missing required field",IF(COUNTIF($A$4:$A$203,$A65)&gt;1,"Review duplicate bill ID",IF(COUNTIFS($D$4:$D$203,$D65,$F$4:$F$203,$F65)&gt;1,"Review possible duplicate invoice",IF(AND($J65="Paid",$L65=""),"Review missing paid date",IF(AND($J65&lt;&gt;"Paid",$L65&lt;&gt;""),"Review payment status",IF(AND($J65="Paid",$I65&lt;&gt;"Approved"),"Review paid approval status",IF(AND($J65="Scheduled",$I65&lt;&gt;"Approved"),"Review approval before scheduling",IF(AND($I65="Rejected",$J65&lt;&gt;"Void"),"Review rejected bill status",IF(AND($J65&lt;&gt;"Paid",$J65&lt;&gt;"Void",$K65&lt;TODAY()),"Past due",IF(AND($J65&lt;&gt;"Paid",$J65&lt;&gt;"Void",$K65&lt;=TODAY()+IF(Assumptions!$J$4="",7,Assumptions!$J$4)),"Due within review window",IF(AND(Assumptions!$J$5&lt;&gt;"",$G65&gt;Assumptions!$J$5),"Review amount above threshold",IF($I65="Pending Review","Approval pending","")))))))))))))</f>
        <v/>
      </c>
      <c r="Q65">
        <f>""</f>
        <v/>
      </c>
      <c r="R65">
        <f>""</f>
        <v/>
      </c>
      <c r="S65">
        <f>""</f>
        <v/>
      </c>
      <c r="T65">
        <f>""</f>
        <v/>
      </c>
      <c r="U65">
        <f>""</f>
        <v/>
      </c>
    </row>
    <row r="66" ht="22" customHeight="1">
      <c r="A66" s="16" t="n"/>
      <c r="B66" s="16" t="n"/>
      <c r="C66" s="16" t="n"/>
      <c r="D66" s="16" t="n"/>
      <c r="E66" s="26" t="n"/>
      <c r="F66" s="16" t="n"/>
      <c r="G66" s="18" t="n"/>
      <c r="H66" s="16" t="n"/>
      <c r="I66" s="16" t="n"/>
      <c r="J66" s="16" t="n"/>
      <c r="K66" s="26" t="n"/>
      <c r="L66" s="26" t="n"/>
      <c r="M66" s="16" t="n"/>
      <c r="N66" s="19">
        <f>IF($A66="","",IF(OR($J66="Paid",$J66="Void"),"",IF($K66="","",$K66-TODAY())))</f>
        <v/>
      </c>
      <c r="O66" s="20">
        <f>IF($A66="","",IF(OR($B66="",$D66="",$E66="",$F66="",$G66="",$H66="",$I66="",$J66="",$K66=""),"Review missing required field",IF(COUNTIF($A$4:$A$203,$A66)&gt;1,"Review duplicate bill ID",IF(COUNTIFS($D$4:$D$203,$D66,$F$4:$F$203,$F66)&gt;1,"Review possible duplicate invoice",IF(AND($J66="Paid",$L66=""),"Review missing paid date",IF(AND($J66&lt;&gt;"Paid",$L66&lt;&gt;""),"Review payment status",IF(AND($J66="Paid",$I66&lt;&gt;"Approved"),"Review paid approval status",IF(AND($J66="Scheduled",$I66&lt;&gt;"Approved"),"Review approval before scheduling",IF(AND($I66="Rejected",$J66&lt;&gt;"Void"),"Review rejected bill status",IF(AND($J66&lt;&gt;"Paid",$J66&lt;&gt;"Void",$K66&lt;TODAY()),"Past due",IF(AND($J66&lt;&gt;"Paid",$J66&lt;&gt;"Void",$K66&lt;=TODAY()+IF(Assumptions!$J$4="",7,Assumptions!$J$4)),"Due within review window",IF(AND(Assumptions!$J$5&lt;&gt;"",$G66&gt;Assumptions!$J$5),"Review amount above threshold",IF($I66="Pending Review","Approval pending","")))))))))))))</f>
        <v/>
      </c>
      <c r="Q66">
        <f>""</f>
        <v/>
      </c>
      <c r="R66">
        <f>""</f>
        <v/>
      </c>
      <c r="S66">
        <f>""</f>
        <v/>
      </c>
      <c r="T66">
        <f>""</f>
        <v/>
      </c>
      <c r="U66">
        <f>""</f>
        <v/>
      </c>
    </row>
    <row r="67" ht="22" customHeight="1">
      <c r="A67" s="16" t="n"/>
      <c r="B67" s="16" t="n"/>
      <c r="C67" s="16" t="n"/>
      <c r="D67" s="16" t="n"/>
      <c r="E67" s="26" t="n"/>
      <c r="F67" s="16" t="n"/>
      <c r="G67" s="18" t="n"/>
      <c r="H67" s="16" t="n"/>
      <c r="I67" s="16" t="n"/>
      <c r="J67" s="16" t="n"/>
      <c r="K67" s="26" t="n"/>
      <c r="L67" s="26" t="n"/>
      <c r="M67" s="16" t="n"/>
      <c r="N67" s="21">
        <f>IF($A67="","",IF(OR($J67="Paid",$J67="Void"),"",IF($K67="","",$K67-TODAY())))</f>
        <v/>
      </c>
      <c r="O67" s="12">
        <f>IF($A67="","",IF(OR($B67="",$D67="",$E67="",$F67="",$G67="",$H67="",$I67="",$J67="",$K67=""),"Review missing required field",IF(COUNTIF($A$4:$A$203,$A67)&gt;1,"Review duplicate bill ID",IF(COUNTIFS($D$4:$D$203,$D67,$F$4:$F$203,$F67)&gt;1,"Review possible duplicate invoice",IF(AND($J67="Paid",$L67=""),"Review missing paid date",IF(AND($J67&lt;&gt;"Paid",$L67&lt;&gt;""),"Review payment status",IF(AND($J67="Paid",$I67&lt;&gt;"Approved"),"Review paid approval status",IF(AND($J67="Scheduled",$I67&lt;&gt;"Approved"),"Review approval before scheduling",IF(AND($I67="Rejected",$J67&lt;&gt;"Void"),"Review rejected bill status",IF(AND($J67&lt;&gt;"Paid",$J67&lt;&gt;"Void",$K67&lt;TODAY()),"Past due",IF(AND($J67&lt;&gt;"Paid",$J67&lt;&gt;"Void",$K67&lt;=TODAY()+IF(Assumptions!$J$4="",7,Assumptions!$J$4)),"Due within review window",IF(AND(Assumptions!$J$5&lt;&gt;"",$G67&gt;Assumptions!$J$5),"Review amount above threshold",IF($I67="Pending Review","Approval pending","")))))))))))))</f>
        <v/>
      </c>
      <c r="Q67">
        <f>""</f>
        <v/>
      </c>
      <c r="R67">
        <f>""</f>
        <v/>
      </c>
      <c r="S67">
        <f>""</f>
        <v/>
      </c>
      <c r="T67">
        <f>""</f>
        <v/>
      </c>
      <c r="U67">
        <f>""</f>
        <v/>
      </c>
    </row>
    <row r="68" ht="22" customHeight="1">
      <c r="A68" s="16" t="n"/>
      <c r="B68" s="16" t="n"/>
      <c r="C68" s="16" t="n"/>
      <c r="D68" s="16" t="n"/>
      <c r="E68" s="26" t="n"/>
      <c r="F68" s="16" t="n"/>
      <c r="G68" s="18" t="n"/>
      <c r="H68" s="16" t="n"/>
      <c r="I68" s="16" t="n"/>
      <c r="J68" s="16" t="n"/>
      <c r="K68" s="26" t="n"/>
      <c r="L68" s="26" t="n"/>
      <c r="M68" s="16" t="n"/>
      <c r="N68" s="19">
        <f>IF($A68="","",IF(OR($J68="Paid",$J68="Void"),"",IF($K68="","",$K68-TODAY())))</f>
        <v/>
      </c>
      <c r="O68" s="20">
        <f>IF($A68="","",IF(OR($B68="",$D68="",$E68="",$F68="",$G68="",$H68="",$I68="",$J68="",$K68=""),"Review missing required field",IF(COUNTIF($A$4:$A$203,$A68)&gt;1,"Review duplicate bill ID",IF(COUNTIFS($D$4:$D$203,$D68,$F$4:$F$203,$F68)&gt;1,"Review possible duplicate invoice",IF(AND($J68="Paid",$L68=""),"Review missing paid date",IF(AND($J68&lt;&gt;"Paid",$L68&lt;&gt;""),"Review payment status",IF(AND($J68="Paid",$I68&lt;&gt;"Approved"),"Review paid approval status",IF(AND($J68="Scheduled",$I68&lt;&gt;"Approved"),"Review approval before scheduling",IF(AND($I68="Rejected",$J68&lt;&gt;"Void"),"Review rejected bill status",IF(AND($J68&lt;&gt;"Paid",$J68&lt;&gt;"Void",$K68&lt;TODAY()),"Past due",IF(AND($J68&lt;&gt;"Paid",$J68&lt;&gt;"Void",$K68&lt;=TODAY()+IF(Assumptions!$J$4="",7,Assumptions!$J$4)),"Due within review window",IF(AND(Assumptions!$J$5&lt;&gt;"",$G68&gt;Assumptions!$J$5),"Review amount above threshold",IF($I68="Pending Review","Approval pending","")))))))))))))</f>
        <v/>
      </c>
      <c r="Q68">
        <f>""</f>
        <v/>
      </c>
      <c r="R68">
        <f>""</f>
        <v/>
      </c>
      <c r="S68">
        <f>""</f>
        <v/>
      </c>
      <c r="T68">
        <f>""</f>
        <v/>
      </c>
      <c r="U68">
        <f>""</f>
        <v/>
      </c>
    </row>
    <row r="69" ht="22" customHeight="1">
      <c r="A69" s="16" t="n"/>
      <c r="B69" s="16" t="n"/>
      <c r="C69" s="16" t="n"/>
      <c r="D69" s="16" t="n"/>
      <c r="E69" s="26" t="n"/>
      <c r="F69" s="16" t="n"/>
      <c r="G69" s="18" t="n"/>
      <c r="H69" s="16" t="n"/>
      <c r="I69" s="16" t="n"/>
      <c r="J69" s="16" t="n"/>
      <c r="K69" s="26" t="n"/>
      <c r="L69" s="26" t="n"/>
      <c r="M69" s="16" t="n"/>
      <c r="N69" s="21">
        <f>IF($A69="","",IF(OR($J69="Paid",$J69="Void"),"",IF($K69="","",$K69-TODAY())))</f>
        <v/>
      </c>
      <c r="O69" s="12">
        <f>IF($A69="","",IF(OR($B69="",$D69="",$E69="",$F69="",$G69="",$H69="",$I69="",$J69="",$K69=""),"Review missing required field",IF(COUNTIF($A$4:$A$203,$A69)&gt;1,"Review duplicate bill ID",IF(COUNTIFS($D$4:$D$203,$D69,$F$4:$F$203,$F69)&gt;1,"Review possible duplicate invoice",IF(AND($J69="Paid",$L69=""),"Review missing paid date",IF(AND($J69&lt;&gt;"Paid",$L69&lt;&gt;""),"Review payment status",IF(AND($J69="Paid",$I69&lt;&gt;"Approved"),"Review paid approval status",IF(AND($J69="Scheduled",$I69&lt;&gt;"Approved"),"Review approval before scheduling",IF(AND($I69="Rejected",$J69&lt;&gt;"Void"),"Review rejected bill status",IF(AND($J69&lt;&gt;"Paid",$J69&lt;&gt;"Void",$K69&lt;TODAY()),"Past due",IF(AND($J69&lt;&gt;"Paid",$J69&lt;&gt;"Void",$K69&lt;=TODAY()+IF(Assumptions!$J$4="",7,Assumptions!$J$4)),"Due within review window",IF(AND(Assumptions!$J$5&lt;&gt;"",$G69&gt;Assumptions!$J$5),"Review amount above threshold",IF($I69="Pending Review","Approval pending","")))))))))))))</f>
        <v/>
      </c>
      <c r="Q69">
        <f>""</f>
        <v/>
      </c>
      <c r="R69">
        <f>""</f>
        <v/>
      </c>
      <c r="S69">
        <f>""</f>
        <v/>
      </c>
      <c r="T69">
        <f>""</f>
        <v/>
      </c>
      <c r="U69">
        <f>""</f>
        <v/>
      </c>
    </row>
    <row r="70" ht="22" customHeight="1">
      <c r="A70" s="16" t="n"/>
      <c r="B70" s="16" t="n"/>
      <c r="C70" s="16" t="n"/>
      <c r="D70" s="16" t="n"/>
      <c r="E70" s="26" t="n"/>
      <c r="F70" s="16" t="n"/>
      <c r="G70" s="18" t="n"/>
      <c r="H70" s="16" t="n"/>
      <c r="I70" s="16" t="n"/>
      <c r="J70" s="16" t="n"/>
      <c r="K70" s="26" t="n"/>
      <c r="L70" s="26" t="n"/>
      <c r="M70" s="16" t="n"/>
      <c r="N70" s="19">
        <f>IF($A70="","",IF(OR($J70="Paid",$J70="Void"),"",IF($K70="","",$K70-TODAY())))</f>
        <v/>
      </c>
      <c r="O70" s="20">
        <f>IF($A70="","",IF(OR($B70="",$D70="",$E70="",$F70="",$G70="",$H70="",$I70="",$J70="",$K70=""),"Review missing required field",IF(COUNTIF($A$4:$A$203,$A70)&gt;1,"Review duplicate bill ID",IF(COUNTIFS($D$4:$D$203,$D70,$F$4:$F$203,$F70)&gt;1,"Review possible duplicate invoice",IF(AND($J70="Paid",$L70=""),"Review missing paid date",IF(AND($J70&lt;&gt;"Paid",$L70&lt;&gt;""),"Review payment status",IF(AND($J70="Paid",$I70&lt;&gt;"Approved"),"Review paid approval status",IF(AND($J70="Scheduled",$I70&lt;&gt;"Approved"),"Review approval before scheduling",IF(AND($I70="Rejected",$J70&lt;&gt;"Void"),"Review rejected bill status",IF(AND($J70&lt;&gt;"Paid",$J70&lt;&gt;"Void",$K70&lt;TODAY()),"Past due",IF(AND($J70&lt;&gt;"Paid",$J70&lt;&gt;"Void",$K70&lt;=TODAY()+IF(Assumptions!$J$4="",7,Assumptions!$J$4)),"Due within review window",IF(AND(Assumptions!$J$5&lt;&gt;"",$G70&gt;Assumptions!$J$5),"Review amount above threshold",IF($I70="Pending Review","Approval pending","")))))))))))))</f>
        <v/>
      </c>
      <c r="Q70">
        <f>""</f>
        <v/>
      </c>
      <c r="R70">
        <f>""</f>
        <v/>
      </c>
      <c r="S70">
        <f>""</f>
        <v/>
      </c>
      <c r="T70">
        <f>""</f>
        <v/>
      </c>
      <c r="U70">
        <f>""</f>
        <v/>
      </c>
    </row>
    <row r="71" ht="22" customHeight="1">
      <c r="A71" s="16" t="n"/>
      <c r="B71" s="16" t="n"/>
      <c r="C71" s="16" t="n"/>
      <c r="D71" s="16" t="n"/>
      <c r="E71" s="26" t="n"/>
      <c r="F71" s="16" t="n"/>
      <c r="G71" s="18" t="n"/>
      <c r="H71" s="16" t="n"/>
      <c r="I71" s="16" t="n"/>
      <c r="J71" s="16" t="n"/>
      <c r="K71" s="26" t="n"/>
      <c r="L71" s="26" t="n"/>
      <c r="M71" s="16" t="n"/>
      <c r="N71" s="21">
        <f>IF($A71="","",IF(OR($J71="Paid",$J71="Void"),"",IF($K71="","",$K71-TODAY())))</f>
        <v/>
      </c>
      <c r="O71" s="12">
        <f>IF($A71="","",IF(OR($B71="",$D71="",$E71="",$F71="",$G71="",$H71="",$I71="",$J71="",$K71=""),"Review missing required field",IF(COUNTIF($A$4:$A$203,$A71)&gt;1,"Review duplicate bill ID",IF(COUNTIFS($D$4:$D$203,$D71,$F$4:$F$203,$F71)&gt;1,"Review possible duplicate invoice",IF(AND($J71="Paid",$L71=""),"Review missing paid date",IF(AND($J71&lt;&gt;"Paid",$L71&lt;&gt;""),"Review payment status",IF(AND($J71="Paid",$I71&lt;&gt;"Approved"),"Review paid approval status",IF(AND($J71="Scheduled",$I71&lt;&gt;"Approved"),"Review approval before scheduling",IF(AND($I71="Rejected",$J71&lt;&gt;"Void"),"Review rejected bill status",IF(AND($J71&lt;&gt;"Paid",$J71&lt;&gt;"Void",$K71&lt;TODAY()),"Past due",IF(AND($J71&lt;&gt;"Paid",$J71&lt;&gt;"Void",$K71&lt;=TODAY()+IF(Assumptions!$J$4="",7,Assumptions!$J$4)),"Due within review window",IF(AND(Assumptions!$J$5&lt;&gt;"",$G71&gt;Assumptions!$J$5),"Review amount above threshold",IF($I71="Pending Review","Approval pending","")))))))))))))</f>
        <v/>
      </c>
      <c r="Q71">
        <f>""</f>
        <v/>
      </c>
      <c r="R71">
        <f>""</f>
        <v/>
      </c>
      <c r="S71">
        <f>""</f>
        <v/>
      </c>
      <c r="T71">
        <f>""</f>
        <v/>
      </c>
      <c r="U71">
        <f>""</f>
        <v/>
      </c>
    </row>
    <row r="72" ht="22" customHeight="1">
      <c r="A72" s="16" t="n"/>
      <c r="B72" s="16" t="n"/>
      <c r="C72" s="16" t="n"/>
      <c r="D72" s="16" t="n"/>
      <c r="E72" s="26" t="n"/>
      <c r="F72" s="16" t="n"/>
      <c r="G72" s="18" t="n"/>
      <c r="H72" s="16" t="n"/>
      <c r="I72" s="16" t="n"/>
      <c r="J72" s="16" t="n"/>
      <c r="K72" s="26" t="n"/>
      <c r="L72" s="26" t="n"/>
      <c r="M72" s="16" t="n"/>
      <c r="N72" s="19">
        <f>IF($A72="","",IF(OR($J72="Paid",$J72="Void"),"",IF($K72="","",$K72-TODAY())))</f>
        <v/>
      </c>
      <c r="O72" s="20">
        <f>IF($A72="","",IF(OR($B72="",$D72="",$E72="",$F72="",$G72="",$H72="",$I72="",$J72="",$K72=""),"Review missing required field",IF(COUNTIF($A$4:$A$203,$A72)&gt;1,"Review duplicate bill ID",IF(COUNTIFS($D$4:$D$203,$D72,$F$4:$F$203,$F72)&gt;1,"Review possible duplicate invoice",IF(AND($J72="Paid",$L72=""),"Review missing paid date",IF(AND($J72&lt;&gt;"Paid",$L72&lt;&gt;""),"Review payment status",IF(AND($J72="Paid",$I72&lt;&gt;"Approved"),"Review paid approval status",IF(AND($J72="Scheduled",$I72&lt;&gt;"Approved"),"Review approval before scheduling",IF(AND($I72="Rejected",$J72&lt;&gt;"Void"),"Review rejected bill status",IF(AND($J72&lt;&gt;"Paid",$J72&lt;&gt;"Void",$K72&lt;TODAY()),"Past due",IF(AND($J72&lt;&gt;"Paid",$J72&lt;&gt;"Void",$K72&lt;=TODAY()+IF(Assumptions!$J$4="",7,Assumptions!$J$4)),"Due within review window",IF(AND(Assumptions!$J$5&lt;&gt;"",$G72&gt;Assumptions!$J$5),"Review amount above threshold",IF($I72="Pending Review","Approval pending","")))))))))))))</f>
        <v/>
      </c>
      <c r="Q72">
        <f>""</f>
        <v/>
      </c>
      <c r="R72">
        <f>""</f>
        <v/>
      </c>
      <c r="S72">
        <f>""</f>
        <v/>
      </c>
      <c r="T72">
        <f>""</f>
        <v/>
      </c>
      <c r="U72">
        <f>""</f>
        <v/>
      </c>
    </row>
    <row r="73" ht="22" customHeight="1">
      <c r="A73" s="16" t="n"/>
      <c r="B73" s="16" t="n"/>
      <c r="C73" s="16" t="n"/>
      <c r="D73" s="16" t="n"/>
      <c r="E73" s="26" t="n"/>
      <c r="F73" s="16" t="n"/>
      <c r="G73" s="18" t="n"/>
      <c r="H73" s="16" t="n"/>
      <c r="I73" s="16" t="n"/>
      <c r="J73" s="16" t="n"/>
      <c r="K73" s="26" t="n"/>
      <c r="L73" s="26" t="n"/>
      <c r="M73" s="16" t="n"/>
      <c r="N73" s="21">
        <f>IF($A73="","",IF(OR($J73="Paid",$J73="Void"),"",IF($K73="","",$K73-TODAY())))</f>
        <v/>
      </c>
      <c r="O73" s="12">
        <f>IF($A73="","",IF(OR($B73="",$D73="",$E73="",$F73="",$G73="",$H73="",$I73="",$J73="",$K73=""),"Review missing required field",IF(COUNTIF($A$4:$A$203,$A73)&gt;1,"Review duplicate bill ID",IF(COUNTIFS($D$4:$D$203,$D73,$F$4:$F$203,$F73)&gt;1,"Review possible duplicate invoice",IF(AND($J73="Paid",$L73=""),"Review missing paid date",IF(AND($J73&lt;&gt;"Paid",$L73&lt;&gt;""),"Review payment status",IF(AND($J73="Paid",$I73&lt;&gt;"Approved"),"Review paid approval status",IF(AND($J73="Scheduled",$I73&lt;&gt;"Approved"),"Review approval before scheduling",IF(AND($I73="Rejected",$J73&lt;&gt;"Void"),"Review rejected bill status",IF(AND($J73&lt;&gt;"Paid",$J73&lt;&gt;"Void",$K73&lt;TODAY()),"Past due",IF(AND($J73&lt;&gt;"Paid",$J73&lt;&gt;"Void",$K73&lt;=TODAY()+IF(Assumptions!$J$4="",7,Assumptions!$J$4)),"Due within review window",IF(AND(Assumptions!$J$5&lt;&gt;"",$G73&gt;Assumptions!$J$5),"Review amount above threshold",IF($I73="Pending Review","Approval pending","")))))))))))))</f>
        <v/>
      </c>
      <c r="Q73">
        <f>""</f>
        <v/>
      </c>
      <c r="R73">
        <f>""</f>
        <v/>
      </c>
      <c r="S73">
        <f>""</f>
        <v/>
      </c>
      <c r="T73">
        <f>""</f>
        <v/>
      </c>
      <c r="U73">
        <f>""</f>
        <v/>
      </c>
    </row>
    <row r="74" ht="22" customHeight="1">
      <c r="A74" s="16" t="n"/>
      <c r="B74" s="16" t="n"/>
      <c r="C74" s="16" t="n"/>
      <c r="D74" s="16" t="n"/>
      <c r="E74" s="26" t="n"/>
      <c r="F74" s="16" t="n"/>
      <c r="G74" s="18" t="n"/>
      <c r="H74" s="16" t="n"/>
      <c r="I74" s="16" t="n"/>
      <c r="J74" s="16" t="n"/>
      <c r="K74" s="26" t="n"/>
      <c r="L74" s="26" t="n"/>
      <c r="M74" s="16" t="n"/>
      <c r="N74" s="19">
        <f>IF($A74="","",IF(OR($J74="Paid",$J74="Void"),"",IF($K74="","",$K74-TODAY())))</f>
        <v/>
      </c>
      <c r="O74" s="20">
        <f>IF($A74="","",IF(OR($B74="",$D74="",$E74="",$F74="",$G74="",$H74="",$I74="",$J74="",$K74=""),"Review missing required field",IF(COUNTIF($A$4:$A$203,$A74)&gt;1,"Review duplicate bill ID",IF(COUNTIFS($D$4:$D$203,$D74,$F$4:$F$203,$F74)&gt;1,"Review possible duplicate invoice",IF(AND($J74="Paid",$L74=""),"Review missing paid date",IF(AND($J74&lt;&gt;"Paid",$L74&lt;&gt;""),"Review payment status",IF(AND($J74="Paid",$I74&lt;&gt;"Approved"),"Review paid approval status",IF(AND($J74="Scheduled",$I74&lt;&gt;"Approved"),"Review approval before scheduling",IF(AND($I74="Rejected",$J74&lt;&gt;"Void"),"Review rejected bill status",IF(AND($J74&lt;&gt;"Paid",$J74&lt;&gt;"Void",$K74&lt;TODAY()),"Past due",IF(AND($J74&lt;&gt;"Paid",$J74&lt;&gt;"Void",$K74&lt;=TODAY()+IF(Assumptions!$J$4="",7,Assumptions!$J$4)),"Due within review window",IF(AND(Assumptions!$J$5&lt;&gt;"",$G74&gt;Assumptions!$J$5),"Review amount above threshold",IF($I74="Pending Review","Approval pending","")))))))))))))</f>
        <v/>
      </c>
      <c r="Q74">
        <f>""</f>
        <v/>
      </c>
      <c r="R74">
        <f>""</f>
        <v/>
      </c>
      <c r="S74">
        <f>""</f>
        <v/>
      </c>
      <c r="T74">
        <f>""</f>
        <v/>
      </c>
      <c r="U74">
        <f>""</f>
        <v/>
      </c>
    </row>
    <row r="75" ht="22" customHeight="1">
      <c r="A75" s="16" t="n"/>
      <c r="B75" s="16" t="n"/>
      <c r="C75" s="16" t="n"/>
      <c r="D75" s="16" t="n"/>
      <c r="E75" s="26" t="n"/>
      <c r="F75" s="16" t="n"/>
      <c r="G75" s="18" t="n"/>
      <c r="H75" s="16" t="n"/>
      <c r="I75" s="16" t="n"/>
      <c r="J75" s="16" t="n"/>
      <c r="K75" s="26" t="n"/>
      <c r="L75" s="26" t="n"/>
      <c r="M75" s="16" t="n"/>
      <c r="N75" s="21">
        <f>IF($A75="","",IF(OR($J75="Paid",$J75="Void"),"",IF($K75="","",$K75-TODAY())))</f>
        <v/>
      </c>
      <c r="O75" s="12">
        <f>IF($A75="","",IF(OR($B75="",$D75="",$E75="",$F75="",$G75="",$H75="",$I75="",$J75="",$K75=""),"Review missing required field",IF(COUNTIF($A$4:$A$203,$A75)&gt;1,"Review duplicate bill ID",IF(COUNTIFS($D$4:$D$203,$D75,$F$4:$F$203,$F75)&gt;1,"Review possible duplicate invoice",IF(AND($J75="Paid",$L75=""),"Review missing paid date",IF(AND($J75&lt;&gt;"Paid",$L75&lt;&gt;""),"Review payment status",IF(AND($J75="Paid",$I75&lt;&gt;"Approved"),"Review paid approval status",IF(AND($J75="Scheduled",$I75&lt;&gt;"Approved"),"Review approval before scheduling",IF(AND($I75="Rejected",$J75&lt;&gt;"Void"),"Review rejected bill status",IF(AND($J75&lt;&gt;"Paid",$J75&lt;&gt;"Void",$K75&lt;TODAY()),"Past due",IF(AND($J75&lt;&gt;"Paid",$J75&lt;&gt;"Void",$K75&lt;=TODAY()+IF(Assumptions!$J$4="",7,Assumptions!$J$4)),"Due within review window",IF(AND(Assumptions!$J$5&lt;&gt;"",$G75&gt;Assumptions!$J$5),"Review amount above threshold",IF($I75="Pending Review","Approval pending","")))))))))))))</f>
        <v/>
      </c>
      <c r="Q75">
        <f>""</f>
        <v/>
      </c>
      <c r="R75">
        <f>""</f>
        <v/>
      </c>
      <c r="S75">
        <f>""</f>
        <v/>
      </c>
      <c r="T75">
        <f>""</f>
        <v/>
      </c>
      <c r="U75">
        <f>""</f>
        <v/>
      </c>
    </row>
    <row r="76" ht="22" customHeight="1">
      <c r="A76" s="16" t="n"/>
      <c r="B76" s="16" t="n"/>
      <c r="C76" s="16" t="n"/>
      <c r="D76" s="16" t="n"/>
      <c r="E76" s="26" t="n"/>
      <c r="F76" s="16" t="n"/>
      <c r="G76" s="18" t="n"/>
      <c r="H76" s="16" t="n"/>
      <c r="I76" s="16" t="n"/>
      <c r="J76" s="16" t="n"/>
      <c r="K76" s="26" t="n"/>
      <c r="L76" s="26" t="n"/>
      <c r="M76" s="16" t="n"/>
      <c r="N76" s="19">
        <f>IF($A76="","",IF(OR($J76="Paid",$J76="Void"),"",IF($K76="","",$K76-TODAY())))</f>
        <v/>
      </c>
      <c r="O76" s="20">
        <f>IF($A76="","",IF(OR($B76="",$D76="",$E76="",$F76="",$G76="",$H76="",$I76="",$J76="",$K76=""),"Review missing required field",IF(COUNTIF($A$4:$A$203,$A76)&gt;1,"Review duplicate bill ID",IF(COUNTIFS($D$4:$D$203,$D76,$F$4:$F$203,$F76)&gt;1,"Review possible duplicate invoice",IF(AND($J76="Paid",$L76=""),"Review missing paid date",IF(AND($J76&lt;&gt;"Paid",$L76&lt;&gt;""),"Review payment status",IF(AND($J76="Paid",$I76&lt;&gt;"Approved"),"Review paid approval status",IF(AND($J76="Scheduled",$I76&lt;&gt;"Approved"),"Review approval before scheduling",IF(AND($I76="Rejected",$J76&lt;&gt;"Void"),"Review rejected bill status",IF(AND($J76&lt;&gt;"Paid",$J76&lt;&gt;"Void",$K76&lt;TODAY()),"Past due",IF(AND($J76&lt;&gt;"Paid",$J76&lt;&gt;"Void",$K76&lt;=TODAY()+IF(Assumptions!$J$4="",7,Assumptions!$J$4)),"Due within review window",IF(AND(Assumptions!$J$5&lt;&gt;"",$G76&gt;Assumptions!$J$5),"Review amount above threshold",IF($I76="Pending Review","Approval pending","")))))))))))))</f>
        <v/>
      </c>
      <c r="Q76">
        <f>""</f>
        <v/>
      </c>
      <c r="R76">
        <f>""</f>
        <v/>
      </c>
      <c r="S76">
        <f>""</f>
        <v/>
      </c>
      <c r="T76">
        <f>""</f>
        <v/>
      </c>
      <c r="U76">
        <f>""</f>
        <v/>
      </c>
    </row>
    <row r="77" ht="22" customHeight="1">
      <c r="A77" s="16" t="n"/>
      <c r="B77" s="16" t="n"/>
      <c r="C77" s="16" t="n"/>
      <c r="D77" s="16" t="n"/>
      <c r="E77" s="26" t="n"/>
      <c r="F77" s="16" t="n"/>
      <c r="G77" s="18" t="n"/>
      <c r="H77" s="16" t="n"/>
      <c r="I77" s="16" t="n"/>
      <c r="J77" s="16" t="n"/>
      <c r="K77" s="26" t="n"/>
      <c r="L77" s="26" t="n"/>
      <c r="M77" s="16" t="n"/>
      <c r="N77" s="21">
        <f>IF($A77="","",IF(OR($J77="Paid",$J77="Void"),"",IF($K77="","",$K77-TODAY())))</f>
        <v/>
      </c>
      <c r="O77" s="12">
        <f>IF($A77="","",IF(OR($B77="",$D77="",$E77="",$F77="",$G77="",$H77="",$I77="",$J77="",$K77=""),"Review missing required field",IF(COUNTIF($A$4:$A$203,$A77)&gt;1,"Review duplicate bill ID",IF(COUNTIFS($D$4:$D$203,$D77,$F$4:$F$203,$F77)&gt;1,"Review possible duplicate invoice",IF(AND($J77="Paid",$L77=""),"Review missing paid date",IF(AND($J77&lt;&gt;"Paid",$L77&lt;&gt;""),"Review payment status",IF(AND($J77="Paid",$I77&lt;&gt;"Approved"),"Review paid approval status",IF(AND($J77="Scheduled",$I77&lt;&gt;"Approved"),"Review approval before scheduling",IF(AND($I77="Rejected",$J77&lt;&gt;"Void"),"Review rejected bill status",IF(AND($J77&lt;&gt;"Paid",$J77&lt;&gt;"Void",$K77&lt;TODAY()),"Past due",IF(AND($J77&lt;&gt;"Paid",$J77&lt;&gt;"Void",$K77&lt;=TODAY()+IF(Assumptions!$J$4="",7,Assumptions!$J$4)),"Due within review window",IF(AND(Assumptions!$J$5&lt;&gt;"",$G77&gt;Assumptions!$J$5),"Review amount above threshold",IF($I77="Pending Review","Approval pending","")))))))))))))</f>
        <v/>
      </c>
      <c r="Q77">
        <f>""</f>
        <v/>
      </c>
      <c r="R77">
        <f>""</f>
        <v/>
      </c>
      <c r="S77">
        <f>""</f>
        <v/>
      </c>
      <c r="T77">
        <f>""</f>
        <v/>
      </c>
      <c r="U77">
        <f>""</f>
        <v/>
      </c>
    </row>
    <row r="78" ht="22" customHeight="1">
      <c r="A78" s="16" t="n"/>
      <c r="B78" s="16" t="n"/>
      <c r="C78" s="16" t="n"/>
      <c r="D78" s="16" t="n"/>
      <c r="E78" s="26" t="n"/>
      <c r="F78" s="16" t="n"/>
      <c r="G78" s="18" t="n"/>
      <c r="H78" s="16" t="n"/>
      <c r="I78" s="16" t="n"/>
      <c r="J78" s="16" t="n"/>
      <c r="K78" s="26" t="n"/>
      <c r="L78" s="26" t="n"/>
      <c r="M78" s="16" t="n"/>
      <c r="N78" s="19">
        <f>IF($A78="","",IF(OR($J78="Paid",$J78="Void"),"",IF($K78="","",$K78-TODAY())))</f>
        <v/>
      </c>
      <c r="O78" s="20">
        <f>IF($A78="","",IF(OR($B78="",$D78="",$E78="",$F78="",$G78="",$H78="",$I78="",$J78="",$K78=""),"Review missing required field",IF(COUNTIF($A$4:$A$203,$A78)&gt;1,"Review duplicate bill ID",IF(COUNTIFS($D$4:$D$203,$D78,$F$4:$F$203,$F78)&gt;1,"Review possible duplicate invoice",IF(AND($J78="Paid",$L78=""),"Review missing paid date",IF(AND($J78&lt;&gt;"Paid",$L78&lt;&gt;""),"Review payment status",IF(AND($J78="Paid",$I78&lt;&gt;"Approved"),"Review paid approval status",IF(AND($J78="Scheduled",$I78&lt;&gt;"Approved"),"Review approval before scheduling",IF(AND($I78="Rejected",$J78&lt;&gt;"Void"),"Review rejected bill status",IF(AND($J78&lt;&gt;"Paid",$J78&lt;&gt;"Void",$K78&lt;TODAY()),"Past due",IF(AND($J78&lt;&gt;"Paid",$J78&lt;&gt;"Void",$K78&lt;=TODAY()+IF(Assumptions!$J$4="",7,Assumptions!$J$4)),"Due within review window",IF(AND(Assumptions!$J$5&lt;&gt;"",$G78&gt;Assumptions!$J$5),"Review amount above threshold",IF($I78="Pending Review","Approval pending","")))))))))))))</f>
        <v/>
      </c>
      <c r="Q78">
        <f>""</f>
        <v/>
      </c>
      <c r="R78">
        <f>""</f>
        <v/>
      </c>
      <c r="S78">
        <f>""</f>
        <v/>
      </c>
      <c r="T78">
        <f>""</f>
        <v/>
      </c>
      <c r="U78">
        <f>""</f>
        <v/>
      </c>
    </row>
    <row r="79" ht="22" customHeight="1">
      <c r="A79" s="16" t="n"/>
      <c r="B79" s="16" t="n"/>
      <c r="C79" s="16" t="n"/>
      <c r="D79" s="16" t="n"/>
      <c r="E79" s="26" t="n"/>
      <c r="F79" s="16" t="n"/>
      <c r="G79" s="18" t="n"/>
      <c r="H79" s="16" t="n"/>
      <c r="I79" s="16" t="n"/>
      <c r="J79" s="16" t="n"/>
      <c r="K79" s="26" t="n"/>
      <c r="L79" s="26" t="n"/>
      <c r="M79" s="16" t="n"/>
      <c r="N79" s="21">
        <f>IF($A79="","",IF(OR($J79="Paid",$J79="Void"),"",IF($K79="","",$K79-TODAY())))</f>
        <v/>
      </c>
      <c r="O79" s="12">
        <f>IF($A79="","",IF(OR($B79="",$D79="",$E79="",$F79="",$G79="",$H79="",$I79="",$J79="",$K79=""),"Review missing required field",IF(COUNTIF($A$4:$A$203,$A79)&gt;1,"Review duplicate bill ID",IF(COUNTIFS($D$4:$D$203,$D79,$F$4:$F$203,$F79)&gt;1,"Review possible duplicate invoice",IF(AND($J79="Paid",$L79=""),"Review missing paid date",IF(AND($J79&lt;&gt;"Paid",$L79&lt;&gt;""),"Review payment status",IF(AND($J79="Paid",$I79&lt;&gt;"Approved"),"Review paid approval status",IF(AND($J79="Scheduled",$I79&lt;&gt;"Approved"),"Review approval before scheduling",IF(AND($I79="Rejected",$J79&lt;&gt;"Void"),"Review rejected bill status",IF(AND($J79&lt;&gt;"Paid",$J79&lt;&gt;"Void",$K79&lt;TODAY()),"Past due",IF(AND($J79&lt;&gt;"Paid",$J79&lt;&gt;"Void",$K79&lt;=TODAY()+IF(Assumptions!$J$4="",7,Assumptions!$J$4)),"Due within review window",IF(AND(Assumptions!$J$5&lt;&gt;"",$G79&gt;Assumptions!$J$5),"Review amount above threshold",IF($I79="Pending Review","Approval pending","")))))))))))))</f>
        <v/>
      </c>
      <c r="Q79">
        <f>""</f>
        <v/>
      </c>
      <c r="R79">
        <f>""</f>
        <v/>
      </c>
      <c r="S79">
        <f>""</f>
        <v/>
      </c>
      <c r="T79">
        <f>""</f>
        <v/>
      </c>
      <c r="U79">
        <f>""</f>
        <v/>
      </c>
    </row>
    <row r="80" ht="22" customHeight="1">
      <c r="A80" s="16" t="n"/>
      <c r="B80" s="16" t="n"/>
      <c r="C80" s="16" t="n"/>
      <c r="D80" s="16" t="n"/>
      <c r="E80" s="26" t="n"/>
      <c r="F80" s="16" t="n"/>
      <c r="G80" s="18" t="n"/>
      <c r="H80" s="16" t="n"/>
      <c r="I80" s="16" t="n"/>
      <c r="J80" s="16" t="n"/>
      <c r="K80" s="26" t="n"/>
      <c r="L80" s="26" t="n"/>
      <c r="M80" s="16" t="n"/>
      <c r="N80" s="19">
        <f>IF($A80="","",IF(OR($J80="Paid",$J80="Void"),"",IF($K80="","",$K80-TODAY())))</f>
        <v/>
      </c>
      <c r="O80" s="20">
        <f>IF($A80="","",IF(OR($B80="",$D80="",$E80="",$F80="",$G80="",$H80="",$I80="",$J80="",$K80=""),"Review missing required field",IF(COUNTIF($A$4:$A$203,$A80)&gt;1,"Review duplicate bill ID",IF(COUNTIFS($D$4:$D$203,$D80,$F$4:$F$203,$F80)&gt;1,"Review possible duplicate invoice",IF(AND($J80="Paid",$L80=""),"Review missing paid date",IF(AND($J80&lt;&gt;"Paid",$L80&lt;&gt;""),"Review payment status",IF(AND($J80="Paid",$I80&lt;&gt;"Approved"),"Review paid approval status",IF(AND($J80="Scheduled",$I80&lt;&gt;"Approved"),"Review approval before scheduling",IF(AND($I80="Rejected",$J80&lt;&gt;"Void"),"Review rejected bill status",IF(AND($J80&lt;&gt;"Paid",$J80&lt;&gt;"Void",$K80&lt;TODAY()),"Past due",IF(AND($J80&lt;&gt;"Paid",$J80&lt;&gt;"Void",$K80&lt;=TODAY()+IF(Assumptions!$J$4="",7,Assumptions!$J$4)),"Due within review window",IF(AND(Assumptions!$J$5&lt;&gt;"",$G80&gt;Assumptions!$J$5),"Review amount above threshold",IF($I80="Pending Review","Approval pending","")))))))))))))</f>
        <v/>
      </c>
      <c r="Q80">
        <f>""</f>
        <v/>
      </c>
      <c r="R80">
        <f>""</f>
        <v/>
      </c>
      <c r="S80">
        <f>""</f>
        <v/>
      </c>
      <c r="T80">
        <f>""</f>
        <v/>
      </c>
      <c r="U80">
        <f>""</f>
        <v/>
      </c>
    </row>
    <row r="81" ht="22" customHeight="1">
      <c r="A81" s="16" t="n"/>
      <c r="B81" s="16" t="n"/>
      <c r="C81" s="16" t="n"/>
      <c r="D81" s="16" t="n"/>
      <c r="E81" s="26" t="n"/>
      <c r="F81" s="16" t="n"/>
      <c r="G81" s="18" t="n"/>
      <c r="H81" s="16" t="n"/>
      <c r="I81" s="16" t="n"/>
      <c r="J81" s="16" t="n"/>
      <c r="K81" s="26" t="n"/>
      <c r="L81" s="26" t="n"/>
      <c r="M81" s="16" t="n"/>
      <c r="N81" s="21">
        <f>IF($A81="","",IF(OR($J81="Paid",$J81="Void"),"",IF($K81="","",$K81-TODAY())))</f>
        <v/>
      </c>
      <c r="O81" s="12">
        <f>IF($A81="","",IF(OR($B81="",$D81="",$E81="",$F81="",$G81="",$H81="",$I81="",$J81="",$K81=""),"Review missing required field",IF(COUNTIF($A$4:$A$203,$A81)&gt;1,"Review duplicate bill ID",IF(COUNTIFS($D$4:$D$203,$D81,$F$4:$F$203,$F81)&gt;1,"Review possible duplicate invoice",IF(AND($J81="Paid",$L81=""),"Review missing paid date",IF(AND($J81&lt;&gt;"Paid",$L81&lt;&gt;""),"Review payment status",IF(AND($J81="Paid",$I81&lt;&gt;"Approved"),"Review paid approval status",IF(AND($J81="Scheduled",$I81&lt;&gt;"Approved"),"Review approval before scheduling",IF(AND($I81="Rejected",$J81&lt;&gt;"Void"),"Review rejected bill status",IF(AND($J81&lt;&gt;"Paid",$J81&lt;&gt;"Void",$K81&lt;TODAY()),"Past due",IF(AND($J81&lt;&gt;"Paid",$J81&lt;&gt;"Void",$K81&lt;=TODAY()+IF(Assumptions!$J$4="",7,Assumptions!$J$4)),"Due within review window",IF(AND(Assumptions!$J$5&lt;&gt;"",$G81&gt;Assumptions!$J$5),"Review amount above threshold",IF($I81="Pending Review","Approval pending","")))))))))))))</f>
        <v/>
      </c>
      <c r="Q81">
        <f>""</f>
        <v/>
      </c>
      <c r="R81">
        <f>""</f>
        <v/>
      </c>
      <c r="S81">
        <f>""</f>
        <v/>
      </c>
      <c r="T81">
        <f>""</f>
        <v/>
      </c>
      <c r="U81">
        <f>""</f>
        <v/>
      </c>
    </row>
    <row r="82" ht="22" customHeight="1">
      <c r="A82" s="16" t="n"/>
      <c r="B82" s="16" t="n"/>
      <c r="C82" s="16" t="n"/>
      <c r="D82" s="16" t="n"/>
      <c r="E82" s="26" t="n"/>
      <c r="F82" s="16" t="n"/>
      <c r="G82" s="18" t="n"/>
      <c r="H82" s="16" t="n"/>
      <c r="I82" s="16" t="n"/>
      <c r="J82" s="16" t="n"/>
      <c r="K82" s="26" t="n"/>
      <c r="L82" s="26" t="n"/>
      <c r="M82" s="16" t="n"/>
      <c r="N82" s="19">
        <f>IF($A82="","",IF(OR($J82="Paid",$J82="Void"),"",IF($K82="","",$K82-TODAY())))</f>
        <v/>
      </c>
      <c r="O82" s="20">
        <f>IF($A82="","",IF(OR($B82="",$D82="",$E82="",$F82="",$G82="",$H82="",$I82="",$J82="",$K82=""),"Review missing required field",IF(COUNTIF($A$4:$A$203,$A82)&gt;1,"Review duplicate bill ID",IF(COUNTIFS($D$4:$D$203,$D82,$F$4:$F$203,$F82)&gt;1,"Review possible duplicate invoice",IF(AND($J82="Paid",$L82=""),"Review missing paid date",IF(AND($J82&lt;&gt;"Paid",$L82&lt;&gt;""),"Review payment status",IF(AND($J82="Paid",$I82&lt;&gt;"Approved"),"Review paid approval status",IF(AND($J82="Scheduled",$I82&lt;&gt;"Approved"),"Review approval before scheduling",IF(AND($I82="Rejected",$J82&lt;&gt;"Void"),"Review rejected bill status",IF(AND($J82&lt;&gt;"Paid",$J82&lt;&gt;"Void",$K82&lt;TODAY()),"Past due",IF(AND($J82&lt;&gt;"Paid",$J82&lt;&gt;"Void",$K82&lt;=TODAY()+IF(Assumptions!$J$4="",7,Assumptions!$J$4)),"Due within review window",IF(AND(Assumptions!$J$5&lt;&gt;"",$G82&gt;Assumptions!$J$5),"Review amount above threshold",IF($I82="Pending Review","Approval pending","")))))))))))))</f>
        <v/>
      </c>
      <c r="Q82">
        <f>""</f>
        <v/>
      </c>
      <c r="R82">
        <f>""</f>
        <v/>
      </c>
      <c r="S82">
        <f>""</f>
        <v/>
      </c>
      <c r="T82">
        <f>""</f>
        <v/>
      </c>
      <c r="U82">
        <f>""</f>
        <v/>
      </c>
    </row>
    <row r="83" ht="22" customHeight="1">
      <c r="A83" s="16" t="n"/>
      <c r="B83" s="16" t="n"/>
      <c r="C83" s="16" t="n"/>
      <c r="D83" s="16" t="n"/>
      <c r="E83" s="26" t="n"/>
      <c r="F83" s="16" t="n"/>
      <c r="G83" s="18" t="n"/>
      <c r="H83" s="16" t="n"/>
      <c r="I83" s="16" t="n"/>
      <c r="J83" s="16" t="n"/>
      <c r="K83" s="26" t="n"/>
      <c r="L83" s="26" t="n"/>
      <c r="M83" s="16" t="n"/>
      <c r="N83" s="21">
        <f>IF($A83="","",IF(OR($J83="Paid",$J83="Void"),"",IF($K83="","",$K83-TODAY())))</f>
        <v/>
      </c>
      <c r="O83" s="12">
        <f>IF($A83="","",IF(OR($B83="",$D83="",$E83="",$F83="",$G83="",$H83="",$I83="",$J83="",$K83=""),"Review missing required field",IF(COUNTIF($A$4:$A$203,$A83)&gt;1,"Review duplicate bill ID",IF(COUNTIFS($D$4:$D$203,$D83,$F$4:$F$203,$F83)&gt;1,"Review possible duplicate invoice",IF(AND($J83="Paid",$L83=""),"Review missing paid date",IF(AND($J83&lt;&gt;"Paid",$L83&lt;&gt;""),"Review payment status",IF(AND($J83="Paid",$I83&lt;&gt;"Approved"),"Review paid approval status",IF(AND($J83="Scheduled",$I83&lt;&gt;"Approved"),"Review approval before scheduling",IF(AND($I83="Rejected",$J83&lt;&gt;"Void"),"Review rejected bill status",IF(AND($J83&lt;&gt;"Paid",$J83&lt;&gt;"Void",$K83&lt;TODAY()),"Past due",IF(AND($J83&lt;&gt;"Paid",$J83&lt;&gt;"Void",$K83&lt;=TODAY()+IF(Assumptions!$J$4="",7,Assumptions!$J$4)),"Due within review window",IF(AND(Assumptions!$J$5&lt;&gt;"",$G83&gt;Assumptions!$J$5),"Review amount above threshold",IF($I83="Pending Review","Approval pending","")))))))))))))</f>
        <v/>
      </c>
      <c r="Q83">
        <f>""</f>
        <v/>
      </c>
      <c r="R83">
        <f>""</f>
        <v/>
      </c>
      <c r="S83">
        <f>""</f>
        <v/>
      </c>
      <c r="T83">
        <f>""</f>
        <v/>
      </c>
      <c r="U83">
        <f>""</f>
        <v/>
      </c>
    </row>
    <row r="84" ht="22" customHeight="1">
      <c r="A84" s="16" t="n"/>
      <c r="B84" s="16" t="n"/>
      <c r="C84" s="16" t="n"/>
      <c r="D84" s="16" t="n"/>
      <c r="E84" s="26" t="n"/>
      <c r="F84" s="16" t="n"/>
      <c r="G84" s="18" t="n"/>
      <c r="H84" s="16" t="n"/>
      <c r="I84" s="16" t="n"/>
      <c r="J84" s="16" t="n"/>
      <c r="K84" s="26" t="n"/>
      <c r="L84" s="26" t="n"/>
      <c r="M84" s="16" t="n"/>
      <c r="N84" s="19">
        <f>IF($A84="","",IF(OR($J84="Paid",$J84="Void"),"",IF($K84="","",$K84-TODAY())))</f>
        <v/>
      </c>
      <c r="O84" s="20">
        <f>IF($A84="","",IF(OR($B84="",$D84="",$E84="",$F84="",$G84="",$H84="",$I84="",$J84="",$K84=""),"Review missing required field",IF(COUNTIF($A$4:$A$203,$A84)&gt;1,"Review duplicate bill ID",IF(COUNTIFS($D$4:$D$203,$D84,$F$4:$F$203,$F84)&gt;1,"Review possible duplicate invoice",IF(AND($J84="Paid",$L84=""),"Review missing paid date",IF(AND($J84&lt;&gt;"Paid",$L84&lt;&gt;""),"Review payment status",IF(AND($J84="Paid",$I84&lt;&gt;"Approved"),"Review paid approval status",IF(AND($J84="Scheduled",$I84&lt;&gt;"Approved"),"Review approval before scheduling",IF(AND($I84="Rejected",$J84&lt;&gt;"Void"),"Review rejected bill status",IF(AND($J84&lt;&gt;"Paid",$J84&lt;&gt;"Void",$K84&lt;TODAY()),"Past due",IF(AND($J84&lt;&gt;"Paid",$J84&lt;&gt;"Void",$K84&lt;=TODAY()+IF(Assumptions!$J$4="",7,Assumptions!$J$4)),"Due within review window",IF(AND(Assumptions!$J$5&lt;&gt;"",$G84&gt;Assumptions!$J$5),"Review amount above threshold",IF($I84="Pending Review","Approval pending","")))))))))))))</f>
        <v/>
      </c>
      <c r="Q84">
        <f>""</f>
        <v/>
      </c>
      <c r="R84">
        <f>""</f>
        <v/>
      </c>
      <c r="S84">
        <f>""</f>
        <v/>
      </c>
      <c r="T84">
        <f>""</f>
        <v/>
      </c>
      <c r="U84">
        <f>""</f>
        <v/>
      </c>
    </row>
    <row r="85" ht="22" customHeight="1">
      <c r="A85" s="16" t="n"/>
      <c r="B85" s="16" t="n"/>
      <c r="C85" s="16" t="n"/>
      <c r="D85" s="16" t="n"/>
      <c r="E85" s="26" t="n"/>
      <c r="F85" s="16" t="n"/>
      <c r="G85" s="18" t="n"/>
      <c r="H85" s="16" t="n"/>
      <c r="I85" s="16" t="n"/>
      <c r="J85" s="16" t="n"/>
      <c r="K85" s="26" t="n"/>
      <c r="L85" s="26" t="n"/>
      <c r="M85" s="16" t="n"/>
      <c r="N85" s="21">
        <f>IF($A85="","",IF(OR($J85="Paid",$J85="Void"),"",IF($K85="","",$K85-TODAY())))</f>
        <v/>
      </c>
      <c r="O85" s="12">
        <f>IF($A85="","",IF(OR($B85="",$D85="",$E85="",$F85="",$G85="",$H85="",$I85="",$J85="",$K85=""),"Review missing required field",IF(COUNTIF($A$4:$A$203,$A85)&gt;1,"Review duplicate bill ID",IF(COUNTIFS($D$4:$D$203,$D85,$F$4:$F$203,$F85)&gt;1,"Review possible duplicate invoice",IF(AND($J85="Paid",$L85=""),"Review missing paid date",IF(AND($J85&lt;&gt;"Paid",$L85&lt;&gt;""),"Review payment status",IF(AND($J85="Paid",$I85&lt;&gt;"Approved"),"Review paid approval status",IF(AND($J85="Scheduled",$I85&lt;&gt;"Approved"),"Review approval before scheduling",IF(AND($I85="Rejected",$J85&lt;&gt;"Void"),"Review rejected bill status",IF(AND($J85&lt;&gt;"Paid",$J85&lt;&gt;"Void",$K85&lt;TODAY()),"Past due",IF(AND($J85&lt;&gt;"Paid",$J85&lt;&gt;"Void",$K85&lt;=TODAY()+IF(Assumptions!$J$4="",7,Assumptions!$J$4)),"Due within review window",IF(AND(Assumptions!$J$5&lt;&gt;"",$G85&gt;Assumptions!$J$5),"Review amount above threshold",IF($I85="Pending Review","Approval pending","")))))))))))))</f>
        <v/>
      </c>
      <c r="Q85">
        <f>""</f>
        <v/>
      </c>
      <c r="R85">
        <f>""</f>
        <v/>
      </c>
      <c r="S85">
        <f>""</f>
        <v/>
      </c>
      <c r="T85">
        <f>""</f>
        <v/>
      </c>
      <c r="U85">
        <f>""</f>
        <v/>
      </c>
    </row>
    <row r="86" ht="22" customHeight="1">
      <c r="A86" s="16" t="n"/>
      <c r="B86" s="16" t="n"/>
      <c r="C86" s="16" t="n"/>
      <c r="D86" s="16" t="n"/>
      <c r="E86" s="26" t="n"/>
      <c r="F86" s="16" t="n"/>
      <c r="G86" s="18" t="n"/>
      <c r="H86" s="16" t="n"/>
      <c r="I86" s="16" t="n"/>
      <c r="J86" s="16" t="n"/>
      <c r="K86" s="26" t="n"/>
      <c r="L86" s="26" t="n"/>
      <c r="M86" s="16" t="n"/>
      <c r="N86" s="19">
        <f>IF($A86="","",IF(OR($J86="Paid",$J86="Void"),"",IF($K86="","",$K86-TODAY())))</f>
        <v/>
      </c>
      <c r="O86" s="20">
        <f>IF($A86="","",IF(OR($B86="",$D86="",$E86="",$F86="",$G86="",$H86="",$I86="",$J86="",$K86=""),"Review missing required field",IF(COUNTIF($A$4:$A$203,$A86)&gt;1,"Review duplicate bill ID",IF(COUNTIFS($D$4:$D$203,$D86,$F$4:$F$203,$F86)&gt;1,"Review possible duplicate invoice",IF(AND($J86="Paid",$L86=""),"Review missing paid date",IF(AND($J86&lt;&gt;"Paid",$L86&lt;&gt;""),"Review payment status",IF(AND($J86="Paid",$I86&lt;&gt;"Approved"),"Review paid approval status",IF(AND($J86="Scheduled",$I86&lt;&gt;"Approved"),"Review approval before scheduling",IF(AND($I86="Rejected",$J86&lt;&gt;"Void"),"Review rejected bill status",IF(AND($J86&lt;&gt;"Paid",$J86&lt;&gt;"Void",$K86&lt;TODAY()),"Past due",IF(AND($J86&lt;&gt;"Paid",$J86&lt;&gt;"Void",$K86&lt;=TODAY()+IF(Assumptions!$J$4="",7,Assumptions!$J$4)),"Due within review window",IF(AND(Assumptions!$J$5&lt;&gt;"",$G86&gt;Assumptions!$J$5),"Review amount above threshold",IF($I86="Pending Review","Approval pending","")))))))))))))</f>
        <v/>
      </c>
      <c r="Q86">
        <f>""</f>
        <v/>
      </c>
      <c r="R86">
        <f>""</f>
        <v/>
      </c>
      <c r="S86">
        <f>""</f>
        <v/>
      </c>
      <c r="T86">
        <f>""</f>
        <v/>
      </c>
      <c r="U86">
        <f>""</f>
        <v/>
      </c>
    </row>
    <row r="87" ht="22" customHeight="1">
      <c r="A87" s="16" t="n"/>
      <c r="B87" s="16" t="n"/>
      <c r="C87" s="16" t="n"/>
      <c r="D87" s="16" t="n"/>
      <c r="E87" s="26" t="n"/>
      <c r="F87" s="16" t="n"/>
      <c r="G87" s="18" t="n"/>
      <c r="H87" s="16" t="n"/>
      <c r="I87" s="16" t="n"/>
      <c r="J87" s="16" t="n"/>
      <c r="K87" s="26" t="n"/>
      <c r="L87" s="26" t="n"/>
      <c r="M87" s="16" t="n"/>
      <c r="N87" s="21">
        <f>IF($A87="","",IF(OR($J87="Paid",$J87="Void"),"",IF($K87="","",$K87-TODAY())))</f>
        <v/>
      </c>
      <c r="O87" s="12">
        <f>IF($A87="","",IF(OR($B87="",$D87="",$E87="",$F87="",$G87="",$H87="",$I87="",$J87="",$K87=""),"Review missing required field",IF(COUNTIF($A$4:$A$203,$A87)&gt;1,"Review duplicate bill ID",IF(COUNTIFS($D$4:$D$203,$D87,$F$4:$F$203,$F87)&gt;1,"Review possible duplicate invoice",IF(AND($J87="Paid",$L87=""),"Review missing paid date",IF(AND($J87&lt;&gt;"Paid",$L87&lt;&gt;""),"Review payment status",IF(AND($J87="Paid",$I87&lt;&gt;"Approved"),"Review paid approval status",IF(AND($J87="Scheduled",$I87&lt;&gt;"Approved"),"Review approval before scheduling",IF(AND($I87="Rejected",$J87&lt;&gt;"Void"),"Review rejected bill status",IF(AND($J87&lt;&gt;"Paid",$J87&lt;&gt;"Void",$K87&lt;TODAY()),"Past due",IF(AND($J87&lt;&gt;"Paid",$J87&lt;&gt;"Void",$K87&lt;=TODAY()+IF(Assumptions!$J$4="",7,Assumptions!$J$4)),"Due within review window",IF(AND(Assumptions!$J$5&lt;&gt;"",$G87&gt;Assumptions!$J$5),"Review amount above threshold",IF($I87="Pending Review","Approval pending","")))))))))))))</f>
        <v/>
      </c>
      <c r="Q87">
        <f>""</f>
        <v/>
      </c>
      <c r="R87">
        <f>""</f>
        <v/>
      </c>
      <c r="S87">
        <f>""</f>
        <v/>
      </c>
      <c r="T87">
        <f>""</f>
        <v/>
      </c>
      <c r="U87">
        <f>""</f>
        <v/>
      </c>
    </row>
    <row r="88" ht="22" customHeight="1">
      <c r="A88" s="16" t="n"/>
      <c r="B88" s="16" t="n"/>
      <c r="C88" s="16" t="n"/>
      <c r="D88" s="16" t="n"/>
      <c r="E88" s="26" t="n"/>
      <c r="F88" s="16" t="n"/>
      <c r="G88" s="18" t="n"/>
      <c r="H88" s="16" t="n"/>
      <c r="I88" s="16" t="n"/>
      <c r="J88" s="16" t="n"/>
      <c r="K88" s="26" t="n"/>
      <c r="L88" s="26" t="n"/>
      <c r="M88" s="16" t="n"/>
      <c r="N88" s="19">
        <f>IF($A88="","",IF(OR($J88="Paid",$J88="Void"),"",IF($K88="","",$K88-TODAY())))</f>
        <v/>
      </c>
      <c r="O88" s="20">
        <f>IF($A88="","",IF(OR($B88="",$D88="",$E88="",$F88="",$G88="",$H88="",$I88="",$J88="",$K88=""),"Review missing required field",IF(COUNTIF($A$4:$A$203,$A88)&gt;1,"Review duplicate bill ID",IF(COUNTIFS($D$4:$D$203,$D88,$F$4:$F$203,$F88)&gt;1,"Review possible duplicate invoice",IF(AND($J88="Paid",$L88=""),"Review missing paid date",IF(AND($J88&lt;&gt;"Paid",$L88&lt;&gt;""),"Review payment status",IF(AND($J88="Paid",$I88&lt;&gt;"Approved"),"Review paid approval status",IF(AND($J88="Scheduled",$I88&lt;&gt;"Approved"),"Review approval before scheduling",IF(AND($I88="Rejected",$J88&lt;&gt;"Void"),"Review rejected bill status",IF(AND($J88&lt;&gt;"Paid",$J88&lt;&gt;"Void",$K88&lt;TODAY()),"Past due",IF(AND($J88&lt;&gt;"Paid",$J88&lt;&gt;"Void",$K88&lt;=TODAY()+IF(Assumptions!$J$4="",7,Assumptions!$J$4)),"Due within review window",IF(AND(Assumptions!$J$5&lt;&gt;"",$G88&gt;Assumptions!$J$5),"Review amount above threshold",IF($I88="Pending Review","Approval pending","")))))))))))))</f>
        <v/>
      </c>
      <c r="Q88">
        <f>""</f>
        <v/>
      </c>
      <c r="R88">
        <f>""</f>
        <v/>
      </c>
      <c r="S88">
        <f>""</f>
        <v/>
      </c>
      <c r="T88">
        <f>""</f>
        <v/>
      </c>
      <c r="U88">
        <f>""</f>
        <v/>
      </c>
    </row>
    <row r="89" ht="22" customHeight="1">
      <c r="A89" s="16" t="n"/>
      <c r="B89" s="16" t="n"/>
      <c r="C89" s="16" t="n"/>
      <c r="D89" s="16" t="n"/>
      <c r="E89" s="26" t="n"/>
      <c r="F89" s="16" t="n"/>
      <c r="G89" s="18" t="n"/>
      <c r="H89" s="16" t="n"/>
      <c r="I89" s="16" t="n"/>
      <c r="J89" s="16" t="n"/>
      <c r="K89" s="26" t="n"/>
      <c r="L89" s="26" t="n"/>
      <c r="M89" s="16" t="n"/>
      <c r="N89" s="21">
        <f>IF($A89="","",IF(OR($J89="Paid",$J89="Void"),"",IF($K89="","",$K89-TODAY())))</f>
        <v/>
      </c>
      <c r="O89" s="12">
        <f>IF($A89="","",IF(OR($B89="",$D89="",$E89="",$F89="",$G89="",$H89="",$I89="",$J89="",$K89=""),"Review missing required field",IF(COUNTIF($A$4:$A$203,$A89)&gt;1,"Review duplicate bill ID",IF(COUNTIFS($D$4:$D$203,$D89,$F$4:$F$203,$F89)&gt;1,"Review possible duplicate invoice",IF(AND($J89="Paid",$L89=""),"Review missing paid date",IF(AND($J89&lt;&gt;"Paid",$L89&lt;&gt;""),"Review payment status",IF(AND($J89="Paid",$I89&lt;&gt;"Approved"),"Review paid approval status",IF(AND($J89="Scheduled",$I89&lt;&gt;"Approved"),"Review approval before scheduling",IF(AND($I89="Rejected",$J89&lt;&gt;"Void"),"Review rejected bill status",IF(AND($J89&lt;&gt;"Paid",$J89&lt;&gt;"Void",$K89&lt;TODAY()),"Past due",IF(AND($J89&lt;&gt;"Paid",$J89&lt;&gt;"Void",$K89&lt;=TODAY()+IF(Assumptions!$J$4="",7,Assumptions!$J$4)),"Due within review window",IF(AND(Assumptions!$J$5&lt;&gt;"",$G89&gt;Assumptions!$J$5),"Review amount above threshold",IF($I89="Pending Review","Approval pending","")))))))))))))</f>
        <v/>
      </c>
      <c r="Q89">
        <f>""</f>
        <v/>
      </c>
      <c r="R89">
        <f>""</f>
        <v/>
      </c>
      <c r="S89">
        <f>""</f>
        <v/>
      </c>
      <c r="T89">
        <f>""</f>
        <v/>
      </c>
      <c r="U89">
        <f>""</f>
        <v/>
      </c>
    </row>
    <row r="90" ht="22" customHeight="1">
      <c r="A90" s="16" t="n"/>
      <c r="B90" s="16" t="n"/>
      <c r="C90" s="16" t="n"/>
      <c r="D90" s="16" t="n"/>
      <c r="E90" s="26" t="n"/>
      <c r="F90" s="16" t="n"/>
      <c r="G90" s="18" t="n"/>
      <c r="H90" s="16" t="n"/>
      <c r="I90" s="16" t="n"/>
      <c r="J90" s="16" t="n"/>
      <c r="K90" s="26" t="n"/>
      <c r="L90" s="26" t="n"/>
      <c r="M90" s="16" t="n"/>
      <c r="N90" s="19">
        <f>IF($A90="","",IF(OR($J90="Paid",$J90="Void"),"",IF($K90="","",$K90-TODAY())))</f>
        <v/>
      </c>
      <c r="O90" s="20">
        <f>IF($A90="","",IF(OR($B90="",$D90="",$E90="",$F90="",$G90="",$H90="",$I90="",$J90="",$K90=""),"Review missing required field",IF(COUNTIF($A$4:$A$203,$A90)&gt;1,"Review duplicate bill ID",IF(COUNTIFS($D$4:$D$203,$D90,$F$4:$F$203,$F90)&gt;1,"Review possible duplicate invoice",IF(AND($J90="Paid",$L90=""),"Review missing paid date",IF(AND($J90&lt;&gt;"Paid",$L90&lt;&gt;""),"Review payment status",IF(AND($J90="Paid",$I90&lt;&gt;"Approved"),"Review paid approval status",IF(AND($J90="Scheduled",$I90&lt;&gt;"Approved"),"Review approval before scheduling",IF(AND($I90="Rejected",$J90&lt;&gt;"Void"),"Review rejected bill status",IF(AND($J90&lt;&gt;"Paid",$J90&lt;&gt;"Void",$K90&lt;TODAY()),"Past due",IF(AND($J90&lt;&gt;"Paid",$J90&lt;&gt;"Void",$K90&lt;=TODAY()+IF(Assumptions!$J$4="",7,Assumptions!$J$4)),"Due within review window",IF(AND(Assumptions!$J$5&lt;&gt;"",$G90&gt;Assumptions!$J$5),"Review amount above threshold",IF($I90="Pending Review","Approval pending","")))))))))))))</f>
        <v/>
      </c>
      <c r="Q90">
        <f>""</f>
        <v/>
      </c>
      <c r="R90">
        <f>""</f>
        <v/>
      </c>
      <c r="S90">
        <f>""</f>
        <v/>
      </c>
      <c r="T90">
        <f>""</f>
        <v/>
      </c>
      <c r="U90">
        <f>""</f>
        <v/>
      </c>
    </row>
    <row r="91" ht="22" customHeight="1">
      <c r="A91" s="16" t="n"/>
      <c r="B91" s="16" t="n"/>
      <c r="C91" s="16" t="n"/>
      <c r="D91" s="16" t="n"/>
      <c r="E91" s="26" t="n"/>
      <c r="F91" s="16" t="n"/>
      <c r="G91" s="18" t="n"/>
      <c r="H91" s="16" t="n"/>
      <c r="I91" s="16" t="n"/>
      <c r="J91" s="16" t="n"/>
      <c r="K91" s="26" t="n"/>
      <c r="L91" s="26" t="n"/>
      <c r="M91" s="16" t="n"/>
      <c r="N91" s="21">
        <f>IF($A91="","",IF(OR($J91="Paid",$J91="Void"),"",IF($K91="","",$K91-TODAY())))</f>
        <v/>
      </c>
      <c r="O91" s="12">
        <f>IF($A91="","",IF(OR($B91="",$D91="",$E91="",$F91="",$G91="",$H91="",$I91="",$J91="",$K91=""),"Review missing required field",IF(COUNTIF($A$4:$A$203,$A91)&gt;1,"Review duplicate bill ID",IF(COUNTIFS($D$4:$D$203,$D91,$F$4:$F$203,$F91)&gt;1,"Review possible duplicate invoice",IF(AND($J91="Paid",$L91=""),"Review missing paid date",IF(AND($J91&lt;&gt;"Paid",$L91&lt;&gt;""),"Review payment status",IF(AND($J91="Paid",$I91&lt;&gt;"Approved"),"Review paid approval status",IF(AND($J91="Scheduled",$I91&lt;&gt;"Approved"),"Review approval before scheduling",IF(AND($I91="Rejected",$J91&lt;&gt;"Void"),"Review rejected bill status",IF(AND($J91&lt;&gt;"Paid",$J91&lt;&gt;"Void",$K91&lt;TODAY()),"Past due",IF(AND($J91&lt;&gt;"Paid",$J91&lt;&gt;"Void",$K91&lt;=TODAY()+IF(Assumptions!$J$4="",7,Assumptions!$J$4)),"Due within review window",IF(AND(Assumptions!$J$5&lt;&gt;"",$G91&gt;Assumptions!$J$5),"Review amount above threshold",IF($I91="Pending Review","Approval pending","")))))))))))))</f>
        <v/>
      </c>
      <c r="Q91">
        <f>""</f>
        <v/>
      </c>
      <c r="R91">
        <f>""</f>
        <v/>
      </c>
      <c r="S91">
        <f>""</f>
        <v/>
      </c>
      <c r="T91">
        <f>""</f>
        <v/>
      </c>
      <c r="U91">
        <f>""</f>
        <v/>
      </c>
    </row>
    <row r="92" ht="22" customHeight="1">
      <c r="A92" s="16" t="n"/>
      <c r="B92" s="16" t="n"/>
      <c r="C92" s="16" t="n"/>
      <c r="D92" s="16" t="n"/>
      <c r="E92" s="26" t="n"/>
      <c r="F92" s="16" t="n"/>
      <c r="G92" s="18" t="n"/>
      <c r="H92" s="16" t="n"/>
      <c r="I92" s="16" t="n"/>
      <c r="J92" s="16" t="n"/>
      <c r="K92" s="26" t="n"/>
      <c r="L92" s="26" t="n"/>
      <c r="M92" s="16" t="n"/>
      <c r="N92" s="19">
        <f>IF($A92="","",IF(OR($J92="Paid",$J92="Void"),"",IF($K92="","",$K92-TODAY())))</f>
        <v/>
      </c>
      <c r="O92" s="20">
        <f>IF($A92="","",IF(OR($B92="",$D92="",$E92="",$F92="",$G92="",$H92="",$I92="",$J92="",$K92=""),"Review missing required field",IF(COUNTIF($A$4:$A$203,$A92)&gt;1,"Review duplicate bill ID",IF(COUNTIFS($D$4:$D$203,$D92,$F$4:$F$203,$F92)&gt;1,"Review possible duplicate invoice",IF(AND($J92="Paid",$L92=""),"Review missing paid date",IF(AND($J92&lt;&gt;"Paid",$L92&lt;&gt;""),"Review payment status",IF(AND($J92="Paid",$I92&lt;&gt;"Approved"),"Review paid approval status",IF(AND($J92="Scheduled",$I92&lt;&gt;"Approved"),"Review approval before scheduling",IF(AND($I92="Rejected",$J92&lt;&gt;"Void"),"Review rejected bill status",IF(AND($J92&lt;&gt;"Paid",$J92&lt;&gt;"Void",$K92&lt;TODAY()),"Past due",IF(AND($J92&lt;&gt;"Paid",$J92&lt;&gt;"Void",$K92&lt;=TODAY()+IF(Assumptions!$J$4="",7,Assumptions!$J$4)),"Due within review window",IF(AND(Assumptions!$J$5&lt;&gt;"",$G92&gt;Assumptions!$J$5),"Review amount above threshold",IF($I92="Pending Review","Approval pending","")))))))))))))</f>
        <v/>
      </c>
      <c r="Q92">
        <f>""</f>
        <v/>
      </c>
      <c r="R92">
        <f>""</f>
        <v/>
      </c>
      <c r="S92">
        <f>""</f>
        <v/>
      </c>
      <c r="T92">
        <f>""</f>
        <v/>
      </c>
      <c r="U92">
        <f>""</f>
        <v/>
      </c>
    </row>
    <row r="93" ht="22" customHeight="1">
      <c r="A93" s="16" t="n"/>
      <c r="B93" s="16" t="n"/>
      <c r="C93" s="16" t="n"/>
      <c r="D93" s="16" t="n"/>
      <c r="E93" s="26" t="n"/>
      <c r="F93" s="16" t="n"/>
      <c r="G93" s="18" t="n"/>
      <c r="H93" s="16" t="n"/>
      <c r="I93" s="16" t="n"/>
      <c r="J93" s="16" t="n"/>
      <c r="K93" s="26" t="n"/>
      <c r="L93" s="26" t="n"/>
      <c r="M93" s="16" t="n"/>
      <c r="N93" s="21">
        <f>IF($A93="","",IF(OR($J93="Paid",$J93="Void"),"",IF($K93="","",$K93-TODAY())))</f>
        <v/>
      </c>
      <c r="O93" s="12">
        <f>IF($A93="","",IF(OR($B93="",$D93="",$E93="",$F93="",$G93="",$H93="",$I93="",$J93="",$K93=""),"Review missing required field",IF(COUNTIF($A$4:$A$203,$A93)&gt;1,"Review duplicate bill ID",IF(COUNTIFS($D$4:$D$203,$D93,$F$4:$F$203,$F93)&gt;1,"Review possible duplicate invoice",IF(AND($J93="Paid",$L93=""),"Review missing paid date",IF(AND($J93&lt;&gt;"Paid",$L93&lt;&gt;""),"Review payment status",IF(AND($J93="Paid",$I93&lt;&gt;"Approved"),"Review paid approval status",IF(AND($J93="Scheduled",$I93&lt;&gt;"Approved"),"Review approval before scheduling",IF(AND($I93="Rejected",$J93&lt;&gt;"Void"),"Review rejected bill status",IF(AND($J93&lt;&gt;"Paid",$J93&lt;&gt;"Void",$K93&lt;TODAY()),"Past due",IF(AND($J93&lt;&gt;"Paid",$J93&lt;&gt;"Void",$K93&lt;=TODAY()+IF(Assumptions!$J$4="",7,Assumptions!$J$4)),"Due within review window",IF(AND(Assumptions!$J$5&lt;&gt;"",$G93&gt;Assumptions!$J$5),"Review amount above threshold",IF($I93="Pending Review","Approval pending","")))))))))))))</f>
        <v/>
      </c>
      <c r="Q93">
        <f>""</f>
        <v/>
      </c>
      <c r="R93">
        <f>""</f>
        <v/>
      </c>
      <c r="S93">
        <f>""</f>
        <v/>
      </c>
      <c r="T93">
        <f>""</f>
        <v/>
      </c>
      <c r="U93">
        <f>""</f>
        <v/>
      </c>
    </row>
    <row r="94" ht="22" customHeight="1">
      <c r="A94" s="16" t="n"/>
      <c r="B94" s="16" t="n"/>
      <c r="C94" s="16" t="n"/>
      <c r="D94" s="16" t="n"/>
      <c r="E94" s="26" t="n"/>
      <c r="F94" s="16" t="n"/>
      <c r="G94" s="18" t="n"/>
      <c r="H94" s="16" t="n"/>
      <c r="I94" s="16" t="n"/>
      <c r="J94" s="16" t="n"/>
      <c r="K94" s="26" t="n"/>
      <c r="L94" s="26" t="n"/>
      <c r="M94" s="16" t="n"/>
      <c r="N94" s="19">
        <f>IF($A94="","",IF(OR($J94="Paid",$J94="Void"),"",IF($K94="","",$K94-TODAY())))</f>
        <v/>
      </c>
      <c r="O94" s="20">
        <f>IF($A94="","",IF(OR($B94="",$D94="",$E94="",$F94="",$G94="",$H94="",$I94="",$J94="",$K94=""),"Review missing required field",IF(COUNTIF($A$4:$A$203,$A94)&gt;1,"Review duplicate bill ID",IF(COUNTIFS($D$4:$D$203,$D94,$F$4:$F$203,$F94)&gt;1,"Review possible duplicate invoice",IF(AND($J94="Paid",$L94=""),"Review missing paid date",IF(AND($J94&lt;&gt;"Paid",$L94&lt;&gt;""),"Review payment status",IF(AND($J94="Paid",$I94&lt;&gt;"Approved"),"Review paid approval status",IF(AND($J94="Scheduled",$I94&lt;&gt;"Approved"),"Review approval before scheduling",IF(AND($I94="Rejected",$J94&lt;&gt;"Void"),"Review rejected bill status",IF(AND($J94&lt;&gt;"Paid",$J94&lt;&gt;"Void",$K94&lt;TODAY()),"Past due",IF(AND($J94&lt;&gt;"Paid",$J94&lt;&gt;"Void",$K94&lt;=TODAY()+IF(Assumptions!$J$4="",7,Assumptions!$J$4)),"Due within review window",IF(AND(Assumptions!$J$5&lt;&gt;"",$G94&gt;Assumptions!$J$5),"Review amount above threshold",IF($I94="Pending Review","Approval pending","")))))))))))))</f>
        <v/>
      </c>
      <c r="Q94">
        <f>""</f>
        <v/>
      </c>
      <c r="R94">
        <f>""</f>
        <v/>
      </c>
      <c r="S94">
        <f>""</f>
        <v/>
      </c>
      <c r="T94">
        <f>""</f>
        <v/>
      </c>
      <c r="U94">
        <f>""</f>
        <v/>
      </c>
    </row>
    <row r="95" ht="22" customHeight="1">
      <c r="A95" s="16" t="n"/>
      <c r="B95" s="16" t="n"/>
      <c r="C95" s="16" t="n"/>
      <c r="D95" s="16" t="n"/>
      <c r="E95" s="26" t="n"/>
      <c r="F95" s="16" t="n"/>
      <c r="G95" s="18" t="n"/>
      <c r="H95" s="16" t="n"/>
      <c r="I95" s="16" t="n"/>
      <c r="J95" s="16" t="n"/>
      <c r="K95" s="26" t="n"/>
      <c r="L95" s="26" t="n"/>
      <c r="M95" s="16" t="n"/>
      <c r="N95" s="21">
        <f>IF($A95="","",IF(OR($J95="Paid",$J95="Void"),"",IF($K95="","",$K95-TODAY())))</f>
        <v/>
      </c>
      <c r="O95" s="12">
        <f>IF($A95="","",IF(OR($B95="",$D95="",$E95="",$F95="",$G95="",$H95="",$I95="",$J95="",$K95=""),"Review missing required field",IF(COUNTIF($A$4:$A$203,$A95)&gt;1,"Review duplicate bill ID",IF(COUNTIFS($D$4:$D$203,$D95,$F$4:$F$203,$F95)&gt;1,"Review possible duplicate invoice",IF(AND($J95="Paid",$L95=""),"Review missing paid date",IF(AND($J95&lt;&gt;"Paid",$L95&lt;&gt;""),"Review payment status",IF(AND($J95="Paid",$I95&lt;&gt;"Approved"),"Review paid approval status",IF(AND($J95="Scheduled",$I95&lt;&gt;"Approved"),"Review approval before scheduling",IF(AND($I95="Rejected",$J95&lt;&gt;"Void"),"Review rejected bill status",IF(AND($J95&lt;&gt;"Paid",$J95&lt;&gt;"Void",$K95&lt;TODAY()),"Past due",IF(AND($J95&lt;&gt;"Paid",$J95&lt;&gt;"Void",$K95&lt;=TODAY()+IF(Assumptions!$J$4="",7,Assumptions!$J$4)),"Due within review window",IF(AND(Assumptions!$J$5&lt;&gt;"",$G95&gt;Assumptions!$J$5),"Review amount above threshold",IF($I95="Pending Review","Approval pending","")))))))))))))</f>
        <v/>
      </c>
      <c r="Q95">
        <f>""</f>
        <v/>
      </c>
      <c r="R95">
        <f>""</f>
        <v/>
      </c>
      <c r="S95">
        <f>""</f>
        <v/>
      </c>
      <c r="T95">
        <f>""</f>
        <v/>
      </c>
      <c r="U95">
        <f>""</f>
        <v/>
      </c>
    </row>
    <row r="96" ht="22" customHeight="1">
      <c r="A96" s="16" t="n"/>
      <c r="B96" s="16" t="n"/>
      <c r="C96" s="16" t="n"/>
      <c r="D96" s="16" t="n"/>
      <c r="E96" s="26" t="n"/>
      <c r="F96" s="16" t="n"/>
      <c r="G96" s="18" t="n"/>
      <c r="H96" s="16" t="n"/>
      <c r="I96" s="16" t="n"/>
      <c r="J96" s="16" t="n"/>
      <c r="K96" s="26" t="n"/>
      <c r="L96" s="26" t="n"/>
      <c r="M96" s="16" t="n"/>
      <c r="N96" s="19">
        <f>IF($A96="","",IF(OR($J96="Paid",$J96="Void"),"",IF($K96="","",$K96-TODAY())))</f>
        <v/>
      </c>
      <c r="O96" s="20">
        <f>IF($A96="","",IF(OR($B96="",$D96="",$E96="",$F96="",$G96="",$H96="",$I96="",$J96="",$K96=""),"Review missing required field",IF(COUNTIF($A$4:$A$203,$A96)&gt;1,"Review duplicate bill ID",IF(COUNTIFS($D$4:$D$203,$D96,$F$4:$F$203,$F96)&gt;1,"Review possible duplicate invoice",IF(AND($J96="Paid",$L96=""),"Review missing paid date",IF(AND($J96&lt;&gt;"Paid",$L96&lt;&gt;""),"Review payment status",IF(AND($J96="Paid",$I96&lt;&gt;"Approved"),"Review paid approval status",IF(AND($J96="Scheduled",$I96&lt;&gt;"Approved"),"Review approval before scheduling",IF(AND($I96="Rejected",$J96&lt;&gt;"Void"),"Review rejected bill status",IF(AND($J96&lt;&gt;"Paid",$J96&lt;&gt;"Void",$K96&lt;TODAY()),"Past due",IF(AND($J96&lt;&gt;"Paid",$J96&lt;&gt;"Void",$K96&lt;=TODAY()+IF(Assumptions!$J$4="",7,Assumptions!$J$4)),"Due within review window",IF(AND(Assumptions!$J$5&lt;&gt;"",$G96&gt;Assumptions!$J$5),"Review amount above threshold",IF($I96="Pending Review","Approval pending","")))))))))))))</f>
        <v/>
      </c>
      <c r="Q96">
        <f>""</f>
        <v/>
      </c>
      <c r="R96">
        <f>""</f>
        <v/>
      </c>
      <c r="S96">
        <f>""</f>
        <v/>
      </c>
      <c r="T96">
        <f>""</f>
        <v/>
      </c>
      <c r="U96">
        <f>""</f>
        <v/>
      </c>
    </row>
    <row r="97" ht="22" customHeight="1">
      <c r="A97" s="16" t="n"/>
      <c r="B97" s="16" t="n"/>
      <c r="C97" s="16" t="n"/>
      <c r="D97" s="16" t="n"/>
      <c r="E97" s="26" t="n"/>
      <c r="F97" s="16" t="n"/>
      <c r="G97" s="18" t="n"/>
      <c r="H97" s="16" t="n"/>
      <c r="I97" s="16" t="n"/>
      <c r="J97" s="16" t="n"/>
      <c r="K97" s="26" t="n"/>
      <c r="L97" s="26" t="n"/>
      <c r="M97" s="16" t="n"/>
      <c r="N97" s="21">
        <f>IF($A97="","",IF(OR($J97="Paid",$J97="Void"),"",IF($K97="","",$K97-TODAY())))</f>
        <v/>
      </c>
      <c r="O97" s="12">
        <f>IF($A97="","",IF(OR($B97="",$D97="",$E97="",$F97="",$G97="",$H97="",$I97="",$J97="",$K97=""),"Review missing required field",IF(COUNTIF($A$4:$A$203,$A97)&gt;1,"Review duplicate bill ID",IF(COUNTIFS($D$4:$D$203,$D97,$F$4:$F$203,$F97)&gt;1,"Review possible duplicate invoice",IF(AND($J97="Paid",$L97=""),"Review missing paid date",IF(AND($J97&lt;&gt;"Paid",$L97&lt;&gt;""),"Review payment status",IF(AND($J97="Paid",$I97&lt;&gt;"Approved"),"Review paid approval status",IF(AND($J97="Scheduled",$I97&lt;&gt;"Approved"),"Review approval before scheduling",IF(AND($I97="Rejected",$J97&lt;&gt;"Void"),"Review rejected bill status",IF(AND($J97&lt;&gt;"Paid",$J97&lt;&gt;"Void",$K97&lt;TODAY()),"Past due",IF(AND($J97&lt;&gt;"Paid",$J97&lt;&gt;"Void",$K97&lt;=TODAY()+IF(Assumptions!$J$4="",7,Assumptions!$J$4)),"Due within review window",IF(AND(Assumptions!$J$5&lt;&gt;"",$G97&gt;Assumptions!$J$5),"Review amount above threshold",IF($I97="Pending Review","Approval pending","")))))))))))))</f>
        <v/>
      </c>
      <c r="Q97">
        <f>""</f>
        <v/>
      </c>
      <c r="R97">
        <f>""</f>
        <v/>
      </c>
      <c r="S97">
        <f>""</f>
        <v/>
      </c>
      <c r="T97">
        <f>""</f>
        <v/>
      </c>
      <c r="U97">
        <f>""</f>
        <v/>
      </c>
    </row>
    <row r="98" ht="22" customHeight="1">
      <c r="A98" s="16" t="n"/>
      <c r="B98" s="16" t="n"/>
      <c r="C98" s="16" t="n"/>
      <c r="D98" s="16" t="n"/>
      <c r="E98" s="26" t="n"/>
      <c r="F98" s="16" t="n"/>
      <c r="G98" s="18" t="n"/>
      <c r="H98" s="16" t="n"/>
      <c r="I98" s="16" t="n"/>
      <c r="J98" s="16" t="n"/>
      <c r="K98" s="26" t="n"/>
      <c r="L98" s="26" t="n"/>
      <c r="M98" s="16" t="n"/>
      <c r="N98" s="19">
        <f>IF($A98="","",IF(OR($J98="Paid",$J98="Void"),"",IF($K98="","",$K98-TODAY())))</f>
        <v/>
      </c>
      <c r="O98" s="20">
        <f>IF($A98="","",IF(OR($B98="",$D98="",$E98="",$F98="",$G98="",$H98="",$I98="",$J98="",$K98=""),"Review missing required field",IF(COUNTIF($A$4:$A$203,$A98)&gt;1,"Review duplicate bill ID",IF(COUNTIFS($D$4:$D$203,$D98,$F$4:$F$203,$F98)&gt;1,"Review possible duplicate invoice",IF(AND($J98="Paid",$L98=""),"Review missing paid date",IF(AND($J98&lt;&gt;"Paid",$L98&lt;&gt;""),"Review payment status",IF(AND($J98="Paid",$I98&lt;&gt;"Approved"),"Review paid approval status",IF(AND($J98="Scheduled",$I98&lt;&gt;"Approved"),"Review approval before scheduling",IF(AND($I98="Rejected",$J98&lt;&gt;"Void"),"Review rejected bill status",IF(AND($J98&lt;&gt;"Paid",$J98&lt;&gt;"Void",$K98&lt;TODAY()),"Past due",IF(AND($J98&lt;&gt;"Paid",$J98&lt;&gt;"Void",$K98&lt;=TODAY()+IF(Assumptions!$J$4="",7,Assumptions!$J$4)),"Due within review window",IF(AND(Assumptions!$J$5&lt;&gt;"",$G98&gt;Assumptions!$J$5),"Review amount above threshold",IF($I98="Pending Review","Approval pending","")))))))))))))</f>
        <v/>
      </c>
      <c r="Q98">
        <f>""</f>
        <v/>
      </c>
      <c r="R98">
        <f>""</f>
        <v/>
      </c>
      <c r="S98">
        <f>""</f>
        <v/>
      </c>
      <c r="T98">
        <f>""</f>
        <v/>
      </c>
      <c r="U98">
        <f>""</f>
        <v/>
      </c>
    </row>
    <row r="99" ht="22" customHeight="1">
      <c r="A99" s="16" t="n"/>
      <c r="B99" s="16" t="n"/>
      <c r="C99" s="16" t="n"/>
      <c r="D99" s="16" t="n"/>
      <c r="E99" s="26" t="n"/>
      <c r="F99" s="16" t="n"/>
      <c r="G99" s="18" t="n"/>
      <c r="H99" s="16" t="n"/>
      <c r="I99" s="16" t="n"/>
      <c r="J99" s="16" t="n"/>
      <c r="K99" s="26" t="n"/>
      <c r="L99" s="26" t="n"/>
      <c r="M99" s="16" t="n"/>
      <c r="N99" s="21">
        <f>IF($A99="","",IF(OR($J99="Paid",$J99="Void"),"",IF($K99="","",$K99-TODAY())))</f>
        <v/>
      </c>
      <c r="O99" s="12">
        <f>IF($A99="","",IF(OR($B99="",$D99="",$E99="",$F99="",$G99="",$H99="",$I99="",$J99="",$K99=""),"Review missing required field",IF(COUNTIF($A$4:$A$203,$A99)&gt;1,"Review duplicate bill ID",IF(COUNTIFS($D$4:$D$203,$D99,$F$4:$F$203,$F99)&gt;1,"Review possible duplicate invoice",IF(AND($J99="Paid",$L99=""),"Review missing paid date",IF(AND($J99&lt;&gt;"Paid",$L99&lt;&gt;""),"Review payment status",IF(AND($J99="Paid",$I99&lt;&gt;"Approved"),"Review paid approval status",IF(AND($J99="Scheduled",$I99&lt;&gt;"Approved"),"Review approval before scheduling",IF(AND($I99="Rejected",$J99&lt;&gt;"Void"),"Review rejected bill status",IF(AND($J99&lt;&gt;"Paid",$J99&lt;&gt;"Void",$K99&lt;TODAY()),"Past due",IF(AND($J99&lt;&gt;"Paid",$J99&lt;&gt;"Void",$K99&lt;=TODAY()+IF(Assumptions!$J$4="",7,Assumptions!$J$4)),"Due within review window",IF(AND(Assumptions!$J$5&lt;&gt;"",$G99&gt;Assumptions!$J$5),"Review amount above threshold",IF($I99="Pending Review","Approval pending","")))))))))))))</f>
        <v/>
      </c>
      <c r="Q99">
        <f>""</f>
        <v/>
      </c>
      <c r="R99">
        <f>""</f>
        <v/>
      </c>
      <c r="S99">
        <f>""</f>
        <v/>
      </c>
      <c r="T99">
        <f>""</f>
        <v/>
      </c>
      <c r="U99">
        <f>""</f>
        <v/>
      </c>
    </row>
    <row r="100" ht="22" customHeight="1">
      <c r="A100" s="16" t="n"/>
      <c r="B100" s="16" t="n"/>
      <c r="C100" s="16" t="n"/>
      <c r="D100" s="16" t="n"/>
      <c r="E100" s="26" t="n"/>
      <c r="F100" s="16" t="n"/>
      <c r="G100" s="18" t="n"/>
      <c r="H100" s="16" t="n"/>
      <c r="I100" s="16" t="n"/>
      <c r="J100" s="16" t="n"/>
      <c r="K100" s="26" t="n"/>
      <c r="L100" s="26" t="n"/>
      <c r="M100" s="16" t="n"/>
      <c r="N100" s="19">
        <f>IF($A100="","",IF(OR($J100="Paid",$J100="Void"),"",IF($K100="","",$K100-TODAY())))</f>
        <v/>
      </c>
      <c r="O100" s="20">
        <f>IF($A100="","",IF(OR($B100="",$D100="",$E100="",$F100="",$G100="",$H100="",$I100="",$J100="",$K100=""),"Review missing required field",IF(COUNTIF($A$4:$A$203,$A100)&gt;1,"Review duplicate bill ID",IF(COUNTIFS($D$4:$D$203,$D100,$F$4:$F$203,$F100)&gt;1,"Review possible duplicate invoice",IF(AND($J100="Paid",$L100=""),"Review missing paid date",IF(AND($J100&lt;&gt;"Paid",$L100&lt;&gt;""),"Review payment status",IF(AND($J100="Paid",$I100&lt;&gt;"Approved"),"Review paid approval status",IF(AND($J100="Scheduled",$I100&lt;&gt;"Approved"),"Review approval before scheduling",IF(AND($I100="Rejected",$J100&lt;&gt;"Void"),"Review rejected bill status",IF(AND($J100&lt;&gt;"Paid",$J100&lt;&gt;"Void",$K100&lt;TODAY()),"Past due",IF(AND($J100&lt;&gt;"Paid",$J100&lt;&gt;"Void",$K100&lt;=TODAY()+IF(Assumptions!$J$4="",7,Assumptions!$J$4)),"Due within review window",IF(AND(Assumptions!$J$5&lt;&gt;"",$G100&gt;Assumptions!$J$5),"Review amount above threshold",IF($I100="Pending Review","Approval pending","")))))))))))))</f>
        <v/>
      </c>
      <c r="Q100">
        <f>""</f>
        <v/>
      </c>
      <c r="R100">
        <f>""</f>
        <v/>
      </c>
      <c r="S100">
        <f>""</f>
        <v/>
      </c>
      <c r="T100">
        <f>""</f>
        <v/>
      </c>
      <c r="U100">
        <f>""</f>
        <v/>
      </c>
    </row>
    <row r="101" ht="22" customHeight="1">
      <c r="A101" s="16" t="n"/>
      <c r="B101" s="16" t="n"/>
      <c r="C101" s="16" t="n"/>
      <c r="D101" s="16" t="n"/>
      <c r="E101" s="26" t="n"/>
      <c r="F101" s="16" t="n"/>
      <c r="G101" s="18" t="n"/>
      <c r="H101" s="16" t="n"/>
      <c r="I101" s="16" t="n"/>
      <c r="J101" s="16" t="n"/>
      <c r="K101" s="26" t="n"/>
      <c r="L101" s="26" t="n"/>
      <c r="M101" s="16" t="n"/>
      <c r="N101" s="21">
        <f>IF($A101="","",IF(OR($J101="Paid",$J101="Void"),"",IF($K101="","",$K101-TODAY())))</f>
        <v/>
      </c>
      <c r="O101" s="12">
        <f>IF($A101="","",IF(OR($B101="",$D101="",$E101="",$F101="",$G101="",$H101="",$I101="",$J101="",$K101=""),"Review missing required field",IF(COUNTIF($A$4:$A$203,$A101)&gt;1,"Review duplicate bill ID",IF(COUNTIFS($D$4:$D$203,$D101,$F$4:$F$203,$F101)&gt;1,"Review possible duplicate invoice",IF(AND($J101="Paid",$L101=""),"Review missing paid date",IF(AND($J101&lt;&gt;"Paid",$L101&lt;&gt;""),"Review payment status",IF(AND($J101="Paid",$I101&lt;&gt;"Approved"),"Review paid approval status",IF(AND($J101="Scheduled",$I101&lt;&gt;"Approved"),"Review approval before scheduling",IF(AND($I101="Rejected",$J101&lt;&gt;"Void"),"Review rejected bill status",IF(AND($J101&lt;&gt;"Paid",$J101&lt;&gt;"Void",$K101&lt;TODAY()),"Past due",IF(AND($J101&lt;&gt;"Paid",$J101&lt;&gt;"Void",$K101&lt;=TODAY()+IF(Assumptions!$J$4="",7,Assumptions!$J$4)),"Due within review window",IF(AND(Assumptions!$J$5&lt;&gt;"",$G101&gt;Assumptions!$J$5),"Review amount above threshold",IF($I101="Pending Review","Approval pending","")))))))))))))</f>
        <v/>
      </c>
      <c r="Q101">
        <f>""</f>
        <v/>
      </c>
      <c r="R101">
        <f>""</f>
        <v/>
      </c>
      <c r="S101">
        <f>""</f>
        <v/>
      </c>
      <c r="T101">
        <f>""</f>
        <v/>
      </c>
      <c r="U101">
        <f>""</f>
        <v/>
      </c>
    </row>
    <row r="102" ht="22" customHeight="1">
      <c r="A102" s="16" t="n"/>
      <c r="B102" s="16" t="n"/>
      <c r="C102" s="16" t="n"/>
      <c r="D102" s="16" t="n"/>
      <c r="E102" s="26" t="n"/>
      <c r="F102" s="16" t="n"/>
      <c r="G102" s="18" t="n"/>
      <c r="H102" s="16" t="n"/>
      <c r="I102" s="16" t="n"/>
      <c r="J102" s="16" t="n"/>
      <c r="K102" s="26" t="n"/>
      <c r="L102" s="26" t="n"/>
      <c r="M102" s="16" t="n"/>
      <c r="N102" s="19">
        <f>IF($A102="","",IF(OR($J102="Paid",$J102="Void"),"",IF($K102="","",$K102-TODAY())))</f>
        <v/>
      </c>
      <c r="O102" s="20">
        <f>IF($A102="","",IF(OR($B102="",$D102="",$E102="",$F102="",$G102="",$H102="",$I102="",$J102="",$K102=""),"Review missing required field",IF(COUNTIF($A$4:$A$203,$A102)&gt;1,"Review duplicate bill ID",IF(COUNTIFS($D$4:$D$203,$D102,$F$4:$F$203,$F102)&gt;1,"Review possible duplicate invoice",IF(AND($J102="Paid",$L102=""),"Review missing paid date",IF(AND($J102&lt;&gt;"Paid",$L102&lt;&gt;""),"Review payment status",IF(AND($J102="Paid",$I102&lt;&gt;"Approved"),"Review paid approval status",IF(AND($J102="Scheduled",$I102&lt;&gt;"Approved"),"Review approval before scheduling",IF(AND($I102="Rejected",$J102&lt;&gt;"Void"),"Review rejected bill status",IF(AND($J102&lt;&gt;"Paid",$J102&lt;&gt;"Void",$K102&lt;TODAY()),"Past due",IF(AND($J102&lt;&gt;"Paid",$J102&lt;&gt;"Void",$K102&lt;=TODAY()+IF(Assumptions!$J$4="",7,Assumptions!$J$4)),"Due within review window",IF(AND(Assumptions!$J$5&lt;&gt;"",$G102&gt;Assumptions!$J$5),"Review amount above threshold",IF($I102="Pending Review","Approval pending","")))))))))))))</f>
        <v/>
      </c>
      <c r="Q102">
        <f>""</f>
        <v/>
      </c>
      <c r="R102">
        <f>""</f>
        <v/>
      </c>
      <c r="S102">
        <f>""</f>
        <v/>
      </c>
      <c r="T102">
        <f>""</f>
        <v/>
      </c>
      <c r="U102">
        <f>""</f>
        <v/>
      </c>
    </row>
    <row r="103" ht="22" customHeight="1">
      <c r="A103" s="16" t="n"/>
      <c r="B103" s="16" t="n"/>
      <c r="C103" s="16" t="n"/>
      <c r="D103" s="16" t="n"/>
      <c r="E103" s="26" t="n"/>
      <c r="F103" s="16" t="n"/>
      <c r="G103" s="18" t="n"/>
      <c r="H103" s="16" t="n"/>
      <c r="I103" s="16" t="n"/>
      <c r="J103" s="16" t="n"/>
      <c r="K103" s="26" t="n"/>
      <c r="L103" s="26" t="n"/>
      <c r="M103" s="16" t="n"/>
      <c r="N103" s="21">
        <f>IF($A103="","",IF(OR($J103="Paid",$J103="Void"),"",IF($K103="","",$K103-TODAY())))</f>
        <v/>
      </c>
      <c r="O103" s="12">
        <f>IF($A103="","",IF(OR($B103="",$D103="",$E103="",$F103="",$G103="",$H103="",$I103="",$J103="",$K103=""),"Review missing required field",IF(COUNTIF($A$4:$A$203,$A103)&gt;1,"Review duplicate bill ID",IF(COUNTIFS($D$4:$D$203,$D103,$F$4:$F$203,$F103)&gt;1,"Review possible duplicate invoice",IF(AND($J103="Paid",$L103=""),"Review missing paid date",IF(AND($J103&lt;&gt;"Paid",$L103&lt;&gt;""),"Review payment status",IF(AND($J103="Paid",$I103&lt;&gt;"Approved"),"Review paid approval status",IF(AND($J103="Scheduled",$I103&lt;&gt;"Approved"),"Review approval before scheduling",IF(AND($I103="Rejected",$J103&lt;&gt;"Void"),"Review rejected bill status",IF(AND($J103&lt;&gt;"Paid",$J103&lt;&gt;"Void",$K103&lt;TODAY()),"Past due",IF(AND($J103&lt;&gt;"Paid",$J103&lt;&gt;"Void",$K103&lt;=TODAY()+IF(Assumptions!$J$4="",7,Assumptions!$J$4)),"Due within review window",IF(AND(Assumptions!$J$5&lt;&gt;"",$G103&gt;Assumptions!$J$5),"Review amount above threshold",IF($I103="Pending Review","Approval pending","")))))))))))))</f>
        <v/>
      </c>
      <c r="Q103">
        <f>""</f>
        <v/>
      </c>
      <c r="R103">
        <f>""</f>
        <v/>
      </c>
      <c r="S103">
        <f>""</f>
        <v/>
      </c>
      <c r="T103">
        <f>""</f>
        <v/>
      </c>
      <c r="U103">
        <f>""</f>
        <v/>
      </c>
    </row>
    <row r="104" ht="22" customHeight="1">
      <c r="A104" s="16" t="n"/>
      <c r="B104" s="16" t="n"/>
      <c r="C104" s="16" t="n"/>
      <c r="D104" s="16" t="n"/>
      <c r="E104" s="26" t="n"/>
      <c r="F104" s="16" t="n"/>
      <c r="G104" s="18" t="n"/>
      <c r="H104" s="16" t="n"/>
      <c r="I104" s="16" t="n"/>
      <c r="J104" s="16" t="n"/>
      <c r="K104" s="26" t="n"/>
      <c r="L104" s="26" t="n"/>
      <c r="M104" s="16" t="n"/>
      <c r="N104" s="19">
        <f>IF($A104="","",IF(OR($J104="Paid",$J104="Void"),"",IF($K104="","",$K104-TODAY())))</f>
        <v/>
      </c>
      <c r="O104" s="20">
        <f>IF($A104="","",IF(OR($B104="",$D104="",$E104="",$F104="",$G104="",$H104="",$I104="",$J104="",$K104=""),"Review missing required field",IF(COUNTIF($A$4:$A$203,$A104)&gt;1,"Review duplicate bill ID",IF(COUNTIFS($D$4:$D$203,$D104,$F$4:$F$203,$F104)&gt;1,"Review possible duplicate invoice",IF(AND($J104="Paid",$L104=""),"Review missing paid date",IF(AND($J104&lt;&gt;"Paid",$L104&lt;&gt;""),"Review payment status",IF(AND($J104="Paid",$I104&lt;&gt;"Approved"),"Review paid approval status",IF(AND($J104="Scheduled",$I104&lt;&gt;"Approved"),"Review approval before scheduling",IF(AND($I104="Rejected",$J104&lt;&gt;"Void"),"Review rejected bill status",IF(AND($J104&lt;&gt;"Paid",$J104&lt;&gt;"Void",$K104&lt;TODAY()),"Past due",IF(AND($J104&lt;&gt;"Paid",$J104&lt;&gt;"Void",$K104&lt;=TODAY()+IF(Assumptions!$J$4="",7,Assumptions!$J$4)),"Due within review window",IF(AND(Assumptions!$J$5&lt;&gt;"",$G104&gt;Assumptions!$J$5),"Review amount above threshold",IF($I104="Pending Review","Approval pending","")))))))))))))</f>
        <v/>
      </c>
      <c r="Q104">
        <f>""</f>
        <v/>
      </c>
      <c r="R104">
        <f>""</f>
        <v/>
      </c>
      <c r="S104">
        <f>""</f>
        <v/>
      </c>
      <c r="T104">
        <f>""</f>
        <v/>
      </c>
      <c r="U104">
        <f>""</f>
        <v/>
      </c>
    </row>
    <row r="105" ht="22" customHeight="1">
      <c r="A105" s="16" t="n"/>
      <c r="B105" s="16" t="n"/>
      <c r="C105" s="16" t="n"/>
      <c r="D105" s="16" t="n"/>
      <c r="E105" s="26" t="n"/>
      <c r="F105" s="16" t="n"/>
      <c r="G105" s="18" t="n"/>
      <c r="H105" s="16" t="n"/>
      <c r="I105" s="16" t="n"/>
      <c r="J105" s="16" t="n"/>
      <c r="K105" s="26" t="n"/>
      <c r="L105" s="26" t="n"/>
      <c r="M105" s="16" t="n"/>
      <c r="N105" s="21">
        <f>IF($A105="","",IF(OR($J105="Paid",$J105="Void"),"",IF($K105="","",$K105-TODAY())))</f>
        <v/>
      </c>
      <c r="O105" s="12">
        <f>IF($A105="","",IF(OR($B105="",$D105="",$E105="",$F105="",$G105="",$H105="",$I105="",$J105="",$K105=""),"Review missing required field",IF(COUNTIF($A$4:$A$203,$A105)&gt;1,"Review duplicate bill ID",IF(COUNTIFS($D$4:$D$203,$D105,$F$4:$F$203,$F105)&gt;1,"Review possible duplicate invoice",IF(AND($J105="Paid",$L105=""),"Review missing paid date",IF(AND($J105&lt;&gt;"Paid",$L105&lt;&gt;""),"Review payment status",IF(AND($J105="Paid",$I105&lt;&gt;"Approved"),"Review paid approval status",IF(AND($J105="Scheduled",$I105&lt;&gt;"Approved"),"Review approval before scheduling",IF(AND($I105="Rejected",$J105&lt;&gt;"Void"),"Review rejected bill status",IF(AND($J105&lt;&gt;"Paid",$J105&lt;&gt;"Void",$K105&lt;TODAY()),"Past due",IF(AND($J105&lt;&gt;"Paid",$J105&lt;&gt;"Void",$K105&lt;=TODAY()+IF(Assumptions!$J$4="",7,Assumptions!$J$4)),"Due within review window",IF(AND(Assumptions!$J$5&lt;&gt;"",$G105&gt;Assumptions!$J$5),"Review amount above threshold",IF($I105="Pending Review","Approval pending","")))))))))))))</f>
        <v/>
      </c>
      <c r="Q105">
        <f>""</f>
        <v/>
      </c>
      <c r="R105">
        <f>""</f>
        <v/>
      </c>
      <c r="S105">
        <f>""</f>
        <v/>
      </c>
      <c r="T105">
        <f>""</f>
        <v/>
      </c>
      <c r="U105">
        <f>""</f>
        <v/>
      </c>
    </row>
    <row r="106" ht="22" customHeight="1">
      <c r="A106" s="16" t="n"/>
      <c r="B106" s="16" t="n"/>
      <c r="C106" s="16" t="n"/>
      <c r="D106" s="16" t="n"/>
      <c r="E106" s="26" t="n"/>
      <c r="F106" s="16" t="n"/>
      <c r="G106" s="18" t="n"/>
      <c r="H106" s="16" t="n"/>
      <c r="I106" s="16" t="n"/>
      <c r="J106" s="16" t="n"/>
      <c r="K106" s="26" t="n"/>
      <c r="L106" s="26" t="n"/>
      <c r="M106" s="16" t="n"/>
      <c r="N106" s="19">
        <f>IF($A106="","",IF(OR($J106="Paid",$J106="Void"),"",IF($K106="","",$K106-TODAY())))</f>
        <v/>
      </c>
      <c r="O106" s="20">
        <f>IF($A106="","",IF(OR($B106="",$D106="",$E106="",$F106="",$G106="",$H106="",$I106="",$J106="",$K106=""),"Review missing required field",IF(COUNTIF($A$4:$A$203,$A106)&gt;1,"Review duplicate bill ID",IF(COUNTIFS($D$4:$D$203,$D106,$F$4:$F$203,$F106)&gt;1,"Review possible duplicate invoice",IF(AND($J106="Paid",$L106=""),"Review missing paid date",IF(AND($J106&lt;&gt;"Paid",$L106&lt;&gt;""),"Review payment status",IF(AND($J106="Paid",$I106&lt;&gt;"Approved"),"Review paid approval status",IF(AND($J106="Scheduled",$I106&lt;&gt;"Approved"),"Review approval before scheduling",IF(AND($I106="Rejected",$J106&lt;&gt;"Void"),"Review rejected bill status",IF(AND($J106&lt;&gt;"Paid",$J106&lt;&gt;"Void",$K106&lt;TODAY()),"Past due",IF(AND($J106&lt;&gt;"Paid",$J106&lt;&gt;"Void",$K106&lt;=TODAY()+IF(Assumptions!$J$4="",7,Assumptions!$J$4)),"Due within review window",IF(AND(Assumptions!$J$5&lt;&gt;"",$G106&gt;Assumptions!$J$5),"Review amount above threshold",IF($I106="Pending Review","Approval pending","")))))))))))))</f>
        <v/>
      </c>
      <c r="Q106">
        <f>""</f>
        <v/>
      </c>
      <c r="R106">
        <f>""</f>
        <v/>
      </c>
      <c r="S106">
        <f>""</f>
        <v/>
      </c>
      <c r="T106">
        <f>""</f>
        <v/>
      </c>
      <c r="U106">
        <f>""</f>
        <v/>
      </c>
    </row>
    <row r="107" ht="22" customHeight="1">
      <c r="A107" s="16" t="n"/>
      <c r="B107" s="16" t="n"/>
      <c r="C107" s="16" t="n"/>
      <c r="D107" s="16" t="n"/>
      <c r="E107" s="26" t="n"/>
      <c r="F107" s="16" t="n"/>
      <c r="G107" s="18" t="n"/>
      <c r="H107" s="16" t="n"/>
      <c r="I107" s="16" t="n"/>
      <c r="J107" s="16" t="n"/>
      <c r="K107" s="26" t="n"/>
      <c r="L107" s="26" t="n"/>
      <c r="M107" s="16" t="n"/>
      <c r="N107" s="21">
        <f>IF($A107="","",IF(OR($J107="Paid",$J107="Void"),"",IF($K107="","",$K107-TODAY())))</f>
        <v/>
      </c>
      <c r="O107" s="12">
        <f>IF($A107="","",IF(OR($B107="",$D107="",$E107="",$F107="",$G107="",$H107="",$I107="",$J107="",$K107=""),"Review missing required field",IF(COUNTIF($A$4:$A$203,$A107)&gt;1,"Review duplicate bill ID",IF(COUNTIFS($D$4:$D$203,$D107,$F$4:$F$203,$F107)&gt;1,"Review possible duplicate invoice",IF(AND($J107="Paid",$L107=""),"Review missing paid date",IF(AND($J107&lt;&gt;"Paid",$L107&lt;&gt;""),"Review payment status",IF(AND($J107="Paid",$I107&lt;&gt;"Approved"),"Review paid approval status",IF(AND($J107="Scheduled",$I107&lt;&gt;"Approved"),"Review approval before scheduling",IF(AND($I107="Rejected",$J107&lt;&gt;"Void"),"Review rejected bill status",IF(AND($J107&lt;&gt;"Paid",$J107&lt;&gt;"Void",$K107&lt;TODAY()),"Past due",IF(AND($J107&lt;&gt;"Paid",$J107&lt;&gt;"Void",$K107&lt;=TODAY()+IF(Assumptions!$J$4="",7,Assumptions!$J$4)),"Due within review window",IF(AND(Assumptions!$J$5&lt;&gt;"",$G107&gt;Assumptions!$J$5),"Review amount above threshold",IF($I107="Pending Review","Approval pending","")))))))))))))</f>
        <v/>
      </c>
      <c r="Q107">
        <f>""</f>
        <v/>
      </c>
      <c r="R107">
        <f>""</f>
        <v/>
      </c>
      <c r="S107">
        <f>""</f>
        <v/>
      </c>
      <c r="T107">
        <f>""</f>
        <v/>
      </c>
      <c r="U107">
        <f>""</f>
        <v/>
      </c>
    </row>
    <row r="108" ht="22" customHeight="1">
      <c r="A108" s="16" t="n"/>
      <c r="B108" s="16" t="n"/>
      <c r="C108" s="16" t="n"/>
      <c r="D108" s="16" t="n"/>
      <c r="E108" s="26" t="n"/>
      <c r="F108" s="16" t="n"/>
      <c r="G108" s="18" t="n"/>
      <c r="H108" s="16" t="n"/>
      <c r="I108" s="16" t="n"/>
      <c r="J108" s="16" t="n"/>
      <c r="K108" s="26" t="n"/>
      <c r="L108" s="26" t="n"/>
      <c r="M108" s="16" t="n"/>
      <c r="N108" s="19">
        <f>IF($A108="","",IF(OR($J108="Paid",$J108="Void"),"",IF($K108="","",$K108-TODAY())))</f>
        <v/>
      </c>
      <c r="O108" s="20">
        <f>IF($A108="","",IF(OR($B108="",$D108="",$E108="",$F108="",$G108="",$H108="",$I108="",$J108="",$K108=""),"Review missing required field",IF(COUNTIF($A$4:$A$203,$A108)&gt;1,"Review duplicate bill ID",IF(COUNTIFS($D$4:$D$203,$D108,$F$4:$F$203,$F108)&gt;1,"Review possible duplicate invoice",IF(AND($J108="Paid",$L108=""),"Review missing paid date",IF(AND($J108&lt;&gt;"Paid",$L108&lt;&gt;""),"Review payment status",IF(AND($J108="Paid",$I108&lt;&gt;"Approved"),"Review paid approval status",IF(AND($J108="Scheduled",$I108&lt;&gt;"Approved"),"Review approval before scheduling",IF(AND($I108="Rejected",$J108&lt;&gt;"Void"),"Review rejected bill status",IF(AND($J108&lt;&gt;"Paid",$J108&lt;&gt;"Void",$K108&lt;TODAY()),"Past due",IF(AND($J108&lt;&gt;"Paid",$J108&lt;&gt;"Void",$K108&lt;=TODAY()+IF(Assumptions!$J$4="",7,Assumptions!$J$4)),"Due within review window",IF(AND(Assumptions!$J$5&lt;&gt;"",$G108&gt;Assumptions!$J$5),"Review amount above threshold",IF($I108="Pending Review","Approval pending","")))))))))))))</f>
        <v/>
      </c>
      <c r="Q108">
        <f>""</f>
        <v/>
      </c>
      <c r="R108">
        <f>""</f>
        <v/>
      </c>
      <c r="S108">
        <f>""</f>
        <v/>
      </c>
      <c r="T108">
        <f>""</f>
        <v/>
      </c>
      <c r="U108">
        <f>""</f>
        <v/>
      </c>
    </row>
    <row r="109" ht="22" customHeight="1">
      <c r="A109" s="16" t="n"/>
      <c r="B109" s="16" t="n"/>
      <c r="C109" s="16" t="n"/>
      <c r="D109" s="16" t="n"/>
      <c r="E109" s="26" t="n"/>
      <c r="F109" s="16" t="n"/>
      <c r="G109" s="18" t="n"/>
      <c r="H109" s="16" t="n"/>
      <c r="I109" s="16" t="n"/>
      <c r="J109" s="16" t="n"/>
      <c r="K109" s="26" t="n"/>
      <c r="L109" s="26" t="n"/>
      <c r="M109" s="16" t="n"/>
      <c r="N109" s="21">
        <f>IF($A109="","",IF(OR($J109="Paid",$J109="Void"),"",IF($K109="","",$K109-TODAY())))</f>
        <v/>
      </c>
      <c r="O109" s="12">
        <f>IF($A109="","",IF(OR($B109="",$D109="",$E109="",$F109="",$G109="",$H109="",$I109="",$J109="",$K109=""),"Review missing required field",IF(COUNTIF($A$4:$A$203,$A109)&gt;1,"Review duplicate bill ID",IF(COUNTIFS($D$4:$D$203,$D109,$F$4:$F$203,$F109)&gt;1,"Review possible duplicate invoice",IF(AND($J109="Paid",$L109=""),"Review missing paid date",IF(AND($J109&lt;&gt;"Paid",$L109&lt;&gt;""),"Review payment status",IF(AND($J109="Paid",$I109&lt;&gt;"Approved"),"Review paid approval status",IF(AND($J109="Scheduled",$I109&lt;&gt;"Approved"),"Review approval before scheduling",IF(AND($I109="Rejected",$J109&lt;&gt;"Void"),"Review rejected bill status",IF(AND($J109&lt;&gt;"Paid",$J109&lt;&gt;"Void",$K109&lt;TODAY()),"Past due",IF(AND($J109&lt;&gt;"Paid",$J109&lt;&gt;"Void",$K109&lt;=TODAY()+IF(Assumptions!$J$4="",7,Assumptions!$J$4)),"Due within review window",IF(AND(Assumptions!$J$5&lt;&gt;"",$G109&gt;Assumptions!$J$5),"Review amount above threshold",IF($I109="Pending Review","Approval pending","")))))))))))))</f>
        <v/>
      </c>
      <c r="Q109">
        <f>""</f>
        <v/>
      </c>
      <c r="R109">
        <f>""</f>
        <v/>
      </c>
      <c r="S109">
        <f>""</f>
        <v/>
      </c>
      <c r="T109">
        <f>""</f>
        <v/>
      </c>
      <c r="U109">
        <f>""</f>
        <v/>
      </c>
    </row>
    <row r="110" ht="22" customHeight="1">
      <c r="A110" s="16" t="n"/>
      <c r="B110" s="16" t="n"/>
      <c r="C110" s="16" t="n"/>
      <c r="D110" s="16" t="n"/>
      <c r="E110" s="26" t="n"/>
      <c r="F110" s="16" t="n"/>
      <c r="G110" s="18" t="n"/>
      <c r="H110" s="16" t="n"/>
      <c r="I110" s="16" t="n"/>
      <c r="J110" s="16" t="n"/>
      <c r="K110" s="26" t="n"/>
      <c r="L110" s="26" t="n"/>
      <c r="M110" s="16" t="n"/>
      <c r="N110" s="19">
        <f>IF($A110="","",IF(OR($J110="Paid",$J110="Void"),"",IF($K110="","",$K110-TODAY())))</f>
        <v/>
      </c>
      <c r="O110" s="20">
        <f>IF($A110="","",IF(OR($B110="",$D110="",$E110="",$F110="",$G110="",$H110="",$I110="",$J110="",$K110=""),"Review missing required field",IF(COUNTIF($A$4:$A$203,$A110)&gt;1,"Review duplicate bill ID",IF(COUNTIFS($D$4:$D$203,$D110,$F$4:$F$203,$F110)&gt;1,"Review possible duplicate invoice",IF(AND($J110="Paid",$L110=""),"Review missing paid date",IF(AND($J110&lt;&gt;"Paid",$L110&lt;&gt;""),"Review payment status",IF(AND($J110="Paid",$I110&lt;&gt;"Approved"),"Review paid approval status",IF(AND($J110="Scheduled",$I110&lt;&gt;"Approved"),"Review approval before scheduling",IF(AND($I110="Rejected",$J110&lt;&gt;"Void"),"Review rejected bill status",IF(AND($J110&lt;&gt;"Paid",$J110&lt;&gt;"Void",$K110&lt;TODAY()),"Past due",IF(AND($J110&lt;&gt;"Paid",$J110&lt;&gt;"Void",$K110&lt;=TODAY()+IF(Assumptions!$J$4="",7,Assumptions!$J$4)),"Due within review window",IF(AND(Assumptions!$J$5&lt;&gt;"",$G110&gt;Assumptions!$J$5),"Review amount above threshold",IF($I110="Pending Review","Approval pending","")))))))))))))</f>
        <v/>
      </c>
      <c r="Q110">
        <f>""</f>
        <v/>
      </c>
      <c r="R110">
        <f>""</f>
        <v/>
      </c>
      <c r="S110">
        <f>""</f>
        <v/>
      </c>
      <c r="T110">
        <f>""</f>
        <v/>
      </c>
      <c r="U110">
        <f>""</f>
        <v/>
      </c>
    </row>
    <row r="111" ht="22" customHeight="1">
      <c r="A111" s="16" t="n"/>
      <c r="B111" s="16" t="n"/>
      <c r="C111" s="16" t="n"/>
      <c r="D111" s="16" t="n"/>
      <c r="E111" s="26" t="n"/>
      <c r="F111" s="16" t="n"/>
      <c r="G111" s="18" t="n"/>
      <c r="H111" s="16" t="n"/>
      <c r="I111" s="16" t="n"/>
      <c r="J111" s="16" t="n"/>
      <c r="K111" s="26" t="n"/>
      <c r="L111" s="26" t="n"/>
      <c r="M111" s="16" t="n"/>
      <c r="N111" s="21">
        <f>IF($A111="","",IF(OR($J111="Paid",$J111="Void"),"",IF($K111="","",$K111-TODAY())))</f>
        <v/>
      </c>
      <c r="O111" s="12">
        <f>IF($A111="","",IF(OR($B111="",$D111="",$E111="",$F111="",$G111="",$H111="",$I111="",$J111="",$K111=""),"Review missing required field",IF(COUNTIF($A$4:$A$203,$A111)&gt;1,"Review duplicate bill ID",IF(COUNTIFS($D$4:$D$203,$D111,$F$4:$F$203,$F111)&gt;1,"Review possible duplicate invoice",IF(AND($J111="Paid",$L111=""),"Review missing paid date",IF(AND($J111&lt;&gt;"Paid",$L111&lt;&gt;""),"Review payment status",IF(AND($J111="Paid",$I111&lt;&gt;"Approved"),"Review paid approval status",IF(AND($J111="Scheduled",$I111&lt;&gt;"Approved"),"Review approval before scheduling",IF(AND($I111="Rejected",$J111&lt;&gt;"Void"),"Review rejected bill status",IF(AND($J111&lt;&gt;"Paid",$J111&lt;&gt;"Void",$K111&lt;TODAY()),"Past due",IF(AND($J111&lt;&gt;"Paid",$J111&lt;&gt;"Void",$K111&lt;=TODAY()+IF(Assumptions!$J$4="",7,Assumptions!$J$4)),"Due within review window",IF(AND(Assumptions!$J$5&lt;&gt;"",$G111&gt;Assumptions!$J$5),"Review amount above threshold",IF($I111="Pending Review","Approval pending","")))))))))))))</f>
        <v/>
      </c>
      <c r="Q111">
        <f>""</f>
        <v/>
      </c>
      <c r="R111">
        <f>""</f>
        <v/>
      </c>
      <c r="S111">
        <f>""</f>
        <v/>
      </c>
      <c r="T111">
        <f>""</f>
        <v/>
      </c>
      <c r="U111">
        <f>""</f>
        <v/>
      </c>
    </row>
    <row r="112" ht="22" customHeight="1">
      <c r="A112" s="16" t="n"/>
      <c r="B112" s="16" t="n"/>
      <c r="C112" s="16" t="n"/>
      <c r="D112" s="16" t="n"/>
      <c r="E112" s="26" t="n"/>
      <c r="F112" s="16" t="n"/>
      <c r="G112" s="18" t="n"/>
      <c r="H112" s="16" t="n"/>
      <c r="I112" s="16" t="n"/>
      <c r="J112" s="16" t="n"/>
      <c r="K112" s="26" t="n"/>
      <c r="L112" s="26" t="n"/>
      <c r="M112" s="16" t="n"/>
      <c r="N112" s="19">
        <f>IF($A112="","",IF(OR($J112="Paid",$J112="Void"),"",IF($K112="","",$K112-TODAY())))</f>
        <v/>
      </c>
      <c r="O112" s="20">
        <f>IF($A112="","",IF(OR($B112="",$D112="",$E112="",$F112="",$G112="",$H112="",$I112="",$J112="",$K112=""),"Review missing required field",IF(COUNTIF($A$4:$A$203,$A112)&gt;1,"Review duplicate bill ID",IF(COUNTIFS($D$4:$D$203,$D112,$F$4:$F$203,$F112)&gt;1,"Review possible duplicate invoice",IF(AND($J112="Paid",$L112=""),"Review missing paid date",IF(AND($J112&lt;&gt;"Paid",$L112&lt;&gt;""),"Review payment status",IF(AND($J112="Paid",$I112&lt;&gt;"Approved"),"Review paid approval status",IF(AND($J112="Scheduled",$I112&lt;&gt;"Approved"),"Review approval before scheduling",IF(AND($I112="Rejected",$J112&lt;&gt;"Void"),"Review rejected bill status",IF(AND($J112&lt;&gt;"Paid",$J112&lt;&gt;"Void",$K112&lt;TODAY()),"Past due",IF(AND($J112&lt;&gt;"Paid",$J112&lt;&gt;"Void",$K112&lt;=TODAY()+IF(Assumptions!$J$4="",7,Assumptions!$J$4)),"Due within review window",IF(AND(Assumptions!$J$5&lt;&gt;"",$G112&gt;Assumptions!$J$5),"Review amount above threshold",IF($I112="Pending Review","Approval pending","")))))))))))))</f>
        <v/>
      </c>
      <c r="Q112">
        <f>""</f>
        <v/>
      </c>
      <c r="R112">
        <f>""</f>
        <v/>
      </c>
      <c r="S112">
        <f>""</f>
        <v/>
      </c>
      <c r="T112">
        <f>""</f>
        <v/>
      </c>
      <c r="U112">
        <f>""</f>
        <v/>
      </c>
    </row>
    <row r="113" ht="22" customHeight="1">
      <c r="A113" s="16" t="n"/>
      <c r="B113" s="16" t="n"/>
      <c r="C113" s="16" t="n"/>
      <c r="D113" s="16" t="n"/>
      <c r="E113" s="26" t="n"/>
      <c r="F113" s="16" t="n"/>
      <c r="G113" s="18" t="n"/>
      <c r="H113" s="16" t="n"/>
      <c r="I113" s="16" t="n"/>
      <c r="J113" s="16" t="n"/>
      <c r="K113" s="26" t="n"/>
      <c r="L113" s="26" t="n"/>
      <c r="M113" s="16" t="n"/>
      <c r="N113" s="21">
        <f>IF($A113="","",IF(OR($J113="Paid",$J113="Void"),"",IF($K113="","",$K113-TODAY())))</f>
        <v/>
      </c>
      <c r="O113" s="12">
        <f>IF($A113="","",IF(OR($B113="",$D113="",$E113="",$F113="",$G113="",$H113="",$I113="",$J113="",$K113=""),"Review missing required field",IF(COUNTIF($A$4:$A$203,$A113)&gt;1,"Review duplicate bill ID",IF(COUNTIFS($D$4:$D$203,$D113,$F$4:$F$203,$F113)&gt;1,"Review possible duplicate invoice",IF(AND($J113="Paid",$L113=""),"Review missing paid date",IF(AND($J113&lt;&gt;"Paid",$L113&lt;&gt;""),"Review payment status",IF(AND($J113="Paid",$I113&lt;&gt;"Approved"),"Review paid approval status",IF(AND($J113="Scheduled",$I113&lt;&gt;"Approved"),"Review approval before scheduling",IF(AND($I113="Rejected",$J113&lt;&gt;"Void"),"Review rejected bill status",IF(AND($J113&lt;&gt;"Paid",$J113&lt;&gt;"Void",$K113&lt;TODAY()),"Past due",IF(AND($J113&lt;&gt;"Paid",$J113&lt;&gt;"Void",$K113&lt;=TODAY()+IF(Assumptions!$J$4="",7,Assumptions!$J$4)),"Due within review window",IF(AND(Assumptions!$J$5&lt;&gt;"",$G113&gt;Assumptions!$J$5),"Review amount above threshold",IF($I113="Pending Review","Approval pending","")))))))))))))</f>
        <v/>
      </c>
      <c r="Q113">
        <f>""</f>
        <v/>
      </c>
      <c r="R113">
        <f>""</f>
        <v/>
      </c>
      <c r="S113">
        <f>""</f>
        <v/>
      </c>
      <c r="T113">
        <f>""</f>
        <v/>
      </c>
      <c r="U113">
        <f>""</f>
        <v/>
      </c>
    </row>
    <row r="114" ht="22" customHeight="1">
      <c r="A114" s="16" t="n"/>
      <c r="B114" s="16" t="n"/>
      <c r="C114" s="16" t="n"/>
      <c r="D114" s="16" t="n"/>
      <c r="E114" s="26" t="n"/>
      <c r="F114" s="16" t="n"/>
      <c r="G114" s="18" t="n"/>
      <c r="H114" s="16" t="n"/>
      <c r="I114" s="16" t="n"/>
      <c r="J114" s="16" t="n"/>
      <c r="K114" s="26" t="n"/>
      <c r="L114" s="26" t="n"/>
      <c r="M114" s="16" t="n"/>
      <c r="N114" s="19">
        <f>IF($A114="","",IF(OR($J114="Paid",$J114="Void"),"",IF($K114="","",$K114-TODAY())))</f>
        <v/>
      </c>
      <c r="O114" s="20">
        <f>IF($A114="","",IF(OR($B114="",$D114="",$E114="",$F114="",$G114="",$H114="",$I114="",$J114="",$K114=""),"Review missing required field",IF(COUNTIF($A$4:$A$203,$A114)&gt;1,"Review duplicate bill ID",IF(COUNTIFS($D$4:$D$203,$D114,$F$4:$F$203,$F114)&gt;1,"Review possible duplicate invoice",IF(AND($J114="Paid",$L114=""),"Review missing paid date",IF(AND($J114&lt;&gt;"Paid",$L114&lt;&gt;""),"Review payment status",IF(AND($J114="Paid",$I114&lt;&gt;"Approved"),"Review paid approval status",IF(AND($J114="Scheduled",$I114&lt;&gt;"Approved"),"Review approval before scheduling",IF(AND($I114="Rejected",$J114&lt;&gt;"Void"),"Review rejected bill status",IF(AND($J114&lt;&gt;"Paid",$J114&lt;&gt;"Void",$K114&lt;TODAY()),"Past due",IF(AND($J114&lt;&gt;"Paid",$J114&lt;&gt;"Void",$K114&lt;=TODAY()+IF(Assumptions!$J$4="",7,Assumptions!$J$4)),"Due within review window",IF(AND(Assumptions!$J$5&lt;&gt;"",$G114&gt;Assumptions!$J$5),"Review amount above threshold",IF($I114="Pending Review","Approval pending","")))))))))))))</f>
        <v/>
      </c>
      <c r="Q114">
        <f>""</f>
        <v/>
      </c>
      <c r="R114">
        <f>""</f>
        <v/>
      </c>
      <c r="S114">
        <f>""</f>
        <v/>
      </c>
      <c r="T114">
        <f>""</f>
        <v/>
      </c>
      <c r="U114">
        <f>""</f>
        <v/>
      </c>
    </row>
    <row r="115" ht="22" customHeight="1">
      <c r="A115" s="16" t="n"/>
      <c r="B115" s="16" t="n"/>
      <c r="C115" s="16" t="n"/>
      <c r="D115" s="16" t="n"/>
      <c r="E115" s="26" t="n"/>
      <c r="F115" s="16" t="n"/>
      <c r="G115" s="18" t="n"/>
      <c r="H115" s="16" t="n"/>
      <c r="I115" s="16" t="n"/>
      <c r="J115" s="16" t="n"/>
      <c r="K115" s="26" t="n"/>
      <c r="L115" s="26" t="n"/>
      <c r="M115" s="16" t="n"/>
      <c r="N115" s="21">
        <f>IF($A115="","",IF(OR($J115="Paid",$J115="Void"),"",IF($K115="","",$K115-TODAY())))</f>
        <v/>
      </c>
      <c r="O115" s="12">
        <f>IF($A115="","",IF(OR($B115="",$D115="",$E115="",$F115="",$G115="",$H115="",$I115="",$J115="",$K115=""),"Review missing required field",IF(COUNTIF($A$4:$A$203,$A115)&gt;1,"Review duplicate bill ID",IF(COUNTIFS($D$4:$D$203,$D115,$F$4:$F$203,$F115)&gt;1,"Review possible duplicate invoice",IF(AND($J115="Paid",$L115=""),"Review missing paid date",IF(AND($J115&lt;&gt;"Paid",$L115&lt;&gt;""),"Review payment status",IF(AND($J115="Paid",$I115&lt;&gt;"Approved"),"Review paid approval status",IF(AND($J115="Scheduled",$I115&lt;&gt;"Approved"),"Review approval before scheduling",IF(AND($I115="Rejected",$J115&lt;&gt;"Void"),"Review rejected bill status",IF(AND($J115&lt;&gt;"Paid",$J115&lt;&gt;"Void",$K115&lt;TODAY()),"Past due",IF(AND($J115&lt;&gt;"Paid",$J115&lt;&gt;"Void",$K115&lt;=TODAY()+IF(Assumptions!$J$4="",7,Assumptions!$J$4)),"Due within review window",IF(AND(Assumptions!$J$5&lt;&gt;"",$G115&gt;Assumptions!$J$5),"Review amount above threshold",IF($I115="Pending Review","Approval pending","")))))))))))))</f>
        <v/>
      </c>
      <c r="Q115">
        <f>""</f>
        <v/>
      </c>
      <c r="R115">
        <f>""</f>
        <v/>
      </c>
      <c r="S115">
        <f>""</f>
        <v/>
      </c>
      <c r="T115">
        <f>""</f>
        <v/>
      </c>
      <c r="U115">
        <f>""</f>
        <v/>
      </c>
    </row>
    <row r="116" ht="22" customHeight="1">
      <c r="A116" s="16" t="n"/>
      <c r="B116" s="16" t="n"/>
      <c r="C116" s="16" t="n"/>
      <c r="D116" s="16" t="n"/>
      <c r="E116" s="26" t="n"/>
      <c r="F116" s="16" t="n"/>
      <c r="G116" s="18" t="n"/>
      <c r="H116" s="16" t="n"/>
      <c r="I116" s="16" t="n"/>
      <c r="J116" s="16" t="n"/>
      <c r="K116" s="26" t="n"/>
      <c r="L116" s="26" t="n"/>
      <c r="M116" s="16" t="n"/>
      <c r="N116" s="19">
        <f>IF($A116="","",IF(OR($J116="Paid",$J116="Void"),"",IF($K116="","",$K116-TODAY())))</f>
        <v/>
      </c>
      <c r="O116" s="20">
        <f>IF($A116="","",IF(OR($B116="",$D116="",$E116="",$F116="",$G116="",$H116="",$I116="",$J116="",$K116=""),"Review missing required field",IF(COUNTIF($A$4:$A$203,$A116)&gt;1,"Review duplicate bill ID",IF(COUNTIFS($D$4:$D$203,$D116,$F$4:$F$203,$F116)&gt;1,"Review possible duplicate invoice",IF(AND($J116="Paid",$L116=""),"Review missing paid date",IF(AND($J116&lt;&gt;"Paid",$L116&lt;&gt;""),"Review payment status",IF(AND($J116="Paid",$I116&lt;&gt;"Approved"),"Review paid approval status",IF(AND($J116="Scheduled",$I116&lt;&gt;"Approved"),"Review approval before scheduling",IF(AND($I116="Rejected",$J116&lt;&gt;"Void"),"Review rejected bill status",IF(AND($J116&lt;&gt;"Paid",$J116&lt;&gt;"Void",$K116&lt;TODAY()),"Past due",IF(AND($J116&lt;&gt;"Paid",$J116&lt;&gt;"Void",$K116&lt;=TODAY()+IF(Assumptions!$J$4="",7,Assumptions!$J$4)),"Due within review window",IF(AND(Assumptions!$J$5&lt;&gt;"",$G116&gt;Assumptions!$J$5),"Review amount above threshold",IF($I116="Pending Review","Approval pending","")))))))))))))</f>
        <v/>
      </c>
      <c r="Q116">
        <f>""</f>
        <v/>
      </c>
      <c r="R116">
        <f>""</f>
        <v/>
      </c>
      <c r="S116">
        <f>""</f>
        <v/>
      </c>
      <c r="T116">
        <f>""</f>
        <v/>
      </c>
      <c r="U116">
        <f>""</f>
        <v/>
      </c>
    </row>
    <row r="117" ht="22" customHeight="1">
      <c r="A117" s="16" t="n"/>
      <c r="B117" s="16" t="n"/>
      <c r="C117" s="16" t="n"/>
      <c r="D117" s="16" t="n"/>
      <c r="E117" s="26" t="n"/>
      <c r="F117" s="16" t="n"/>
      <c r="G117" s="18" t="n"/>
      <c r="H117" s="16" t="n"/>
      <c r="I117" s="16" t="n"/>
      <c r="J117" s="16" t="n"/>
      <c r="K117" s="26" t="n"/>
      <c r="L117" s="26" t="n"/>
      <c r="M117" s="16" t="n"/>
      <c r="N117" s="21">
        <f>IF($A117="","",IF(OR($J117="Paid",$J117="Void"),"",IF($K117="","",$K117-TODAY())))</f>
        <v/>
      </c>
      <c r="O117" s="12">
        <f>IF($A117="","",IF(OR($B117="",$D117="",$E117="",$F117="",$G117="",$H117="",$I117="",$J117="",$K117=""),"Review missing required field",IF(COUNTIF($A$4:$A$203,$A117)&gt;1,"Review duplicate bill ID",IF(COUNTIFS($D$4:$D$203,$D117,$F$4:$F$203,$F117)&gt;1,"Review possible duplicate invoice",IF(AND($J117="Paid",$L117=""),"Review missing paid date",IF(AND($J117&lt;&gt;"Paid",$L117&lt;&gt;""),"Review payment status",IF(AND($J117="Paid",$I117&lt;&gt;"Approved"),"Review paid approval status",IF(AND($J117="Scheduled",$I117&lt;&gt;"Approved"),"Review approval before scheduling",IF(AND($I117="Rejected",$J117&lt;&gt;"Void"),"Review rejected bill status",IF(AND($J117&lt;&gt;"Paid",$J117&lt;&gt;"Void",$K117&lt;TODAY()),"Past due",IF(AND($J117&lt;&gt;"Paid",$J117&lt;&gt;"Void",$K117&lt;=TODAY()+IF(Assumptions!$J$4="",7,Assumptions!$J$4)),"Due within review window",IF(AND(Assumptions!$J$5&lt;&gt;"",$G117&gt;Assumptions!$J$5),"Review amount above threshold",IF($I117="Pending Review","Approval pending","")))))))))))))</f>
        <v/>
      </c>
      <c r="Q117">
        <f>""</f>
        <v/>
      </c>
      <c r="R117">
        <f>""</f>
        <v/>
      </c>
      <c r="S117">
        <f>""</f>
        <v/>
      </c>
      <c r="T117">
        <f>""</f>
        <v/>
      </c>
      <c r="U117">
        <f>""</f>
        <v/>
      </c>
    </row>
    <row r="118" ht="22" customHeight="1">
      <c r="A118" s="16" t="n"/>
      <c r="B118" s="16" t="n"/>
      <c r="C118" s="16" t="n"/>
      <c r="D118" s="16" t="n"/>
      <c r="E118" s="26" t="n"/>
      <c r="F118" s="16" t="n"/>
      <c r="G118" s="18" t="n"/>
      <c r="H118" s="16" t="n"/>
      <c r="I118" s="16" t="n"/>
      <c r="J118" s="16" t="n"/>
      <c r="K118" s="26" t="n"/>
      <c r="L118" s="26" t="n"/>
      <c r="M118" s="16" t="n"/>
      <c r="N118" s="19">
        <f>IF($A118="","",IF(OR($J118="Paid",$J118="Void"),"",IF($K118="","",$K118-TODAY())))</f>
        <v/>
      </c>
      <c r="O118" s="20">
        <f>IF($A118="","",IF(OR($B118="",$D118="",$E118="",$F118="",$G118="",$H118="",$I118="",$J118="",$K118=""),"Review missing required field",IF(COUNTIF($A$4:$A$203,$A118)&gt;1,"Review duplicate bill ID",IF(COUNTIFS($D$4:$D$203,$D118,$F$4:$F$203,$F118)&gt;1,"Review possible duplicate invoice",IF(AND($J118="Paid",$L118=""),"Review missing paid date",IF(AND($J118&lt;&gt;"Paid",$L118&lt;&gt;""),"Review payment status",IF(AND($J118="Paid",$I118&lt;&gt;"Approved"),"Review paid approval status",IF(AND($J118="Scheduled",$I118&lt;&gt;"Approved"),"Review approval before scheduling",IF(AND($I118="Rejected",$J118&lt;&gt;"Void"),"Review rejected bill status",IF(AND($J118&lt;&gt;"Paid",$J118&lt;&gt;"Void",$K118&lt;TODAY()),"Past due",IF(AND($J118&lt;&gt;"Paid",$J118&lt;&gt;"Void",$K118&lt;=TODAY()+IF(Assumptions!$J$4="",7,Assumptions!$J$4)),"Due within review window",IF(AND(Assumptions!$J$5&lt;&gt;"",$G118&gt;Assumptions!$J$5),"Review amount above threshold",IF($I118="Pending Review","Approval pending","")))))))))))))</f>
        <v/>
      </c>
      <c r="Q118">
        <f>""</f>
        <v/>
      </c>
      <c r="R118">
        <f>""</f>
        <v/>
      </c>
      <c r="S118">
        <f>""</f>
        <v/>
      </c>
      <c r="T118">
        <f>""</f>
        <v/>
      </c>
      <c r="U118">
        <f>""</f>
        <v/>
      </c>
    </row>
    <row r="119" ht="22" customHeight="1">
      <c r="A119" s="16" t="n"/>
      <c r="B119" s="16" t="n"/>
      <c r="C119" s="16" t="n"/>
      <c r="D119" s="16" t="n"/>
      <c r="E119" s="26" t="n"/>
      <c r="F119" s="16" t="n"/>
      <c r="G119" s="18" t="n"/>
      <c r="H119" s="16" t="n"/>
      <c r="I119" s="16" t="n"/>
      <c r="J119" s="16" t="n"/>
      <c r="K119" s="26" t="n"/>
      <c r="L119" s="26" t="n"/>
      <c r="M119" s="16" t="n"/>
      <c r="N119" s="21">
        <f>IF($A119="","",IF(OR($J119="Paid",$J119="Void"),"",IF($K119="","",$K119-TODAY())))</f>
        <v/>
      </c>
      <c r="O119" s="12">
        <f>IF($A119="","",IF(OR($B119="",$D119="",$E119="",$F119="",$G119="",$H119="",$I119="",$J119="",$K119=""),"Review missing required field",IF(COUNTIF($A$4:$A$203,$A119)&gt;1,"Review duplicate bill ID",IF(COUNTIFS($D$4:$D$203,$D119,$F$4:$F$203,$F119)&gt;1,"Review possible duplicate invoice",IF(AND($J119="Paid",$L119=""),"Review missing paid date",IF(AND($J119&lt;&gt;"Paid",$L119&lt;&gt;""),"Review payment status",IF(AND($J119="Paid",$I119&lt;&gt;"Approved"),"Review paid approval status",IF(AND($J119="Scheduled",$I119&lt;&gt;"Approved"),"Review approval before scheduling",IF(AND($I119="Rejected",$J119&lt;&gt;"Void"),"Review rejected bill status",IF(AND($J119&lt;&gt;"Paid",$J119&lt;&gt;"Void",$K119&lt;TODAY()),"Past due",IF(AND($J119&lt;&gt;"Paid",$J119&lt;&gt;"Void",$K119&lt;=TODAY()+IF(Assumptions!$J$4="",7,Assumptions!$J$4)),"Due within review window",IF(AND(Assumptions!$J$5&lt;&gt;"",$G119&gt;Assumptions!$J$5),"Review amount above threshold",IF($I119="Pending Review","Approval pending","")))))))))))))</f>
        <v/>
      </c>
      <c r="Q119">
        <f>""</f>
        <v/>
      </c>
      <c r="R119">
        <f>""</f>
        <v/>
      </c>
      <c r="S119">
        <f>""</f>
        <v/>
      </c>
      <c r="T119">
        <f>""</f>
        <v/>
      </c>
      <c r="U119">
        <f>""</f>
        <v/>
      </c>
    </row>
    <row r="120" ht="22" customHeight="1">
      <c r="A120" s="16" t="n"/>
      <c r="B120" s="16" t="n"/>
      <c r="C120" s="16" t="n"/>
      <c r="D120" s="16" t="n"/>
      <c r="E120" s="26" t="n"/>
      <c r="F120" s="16" t="n"/>
      <c r="G120" s="18" t="n"/>
      <c r="H120" s="16" t="n"/>
      <c r="I120" s="16" t="n"/>
      <c r="J120" s="16" t="n"/>
      <c r="K120" s="26" t="n"/>
      <c r="L120" s="26" t="n"/>
      <c r="M120" s="16" t="n"/>
      <c r="N120" s="19">
        <f>IF($A120="","",IF(OR($J120="Paid",$J120="Void"),"",IF($K120="","",$K120-TODAY())))</f>
        <v/>
      </c>
      <c r="O120" s="20">
        <f>IF($A120="","",IF(OR($B120="",$D120="",$E120="",$F120="",$G120="",$H120="",$I120="",$J120="",$K120=""),"Review missing required field",IF(COUNTIF($A$4:$A$203,$A120)&gt;1,"Review duplicate bill ID",IF(COUNTIFS($D$4:$D$203,$D120,$F$4:$F$203,$F120)&gt;1,"Review possible duplicate invoice",IF(AND($J120="Paid",$L120=""),"Review missing paid date",IF(AND($J120&lt;&gt;"Paid",$L120&lt;&gt;""),"Review payment status",IF(AND($J120="Paid",$I120&lt;&gt;"Approved"),"Review paid approval status",IF(AND($J120="Scheduled",$I120&lt;&gt;"Approved"),"Review approval before scheduling",IF(AND($I120="Rejected",$J120&lt;&gt;"Void"),"Review rejected bill status",IF(AND($J120&lt;&gt;"Paid",$J120&lt;&gt;"Void",$K120&lt;TODAY()),"Past due",IF(AND($J120&lt;&gt;"Paid",$J120&lt;&gt;"Void",$K120&lt;=TODAY()+IF(Assumptions!$J$4="",7,Assumptions!$J$4)),"Due within review window",IF(AND(Assumptions!$J$5&lt;&gt;"",$G120&gt;Assumptions!$J$5),"Review amount above threshold",IF($I120="Pending Review","Approval pending","")))))))))))))</f>
        <v/>
      </c>
      <c r="Q120">
        <f>""</f>
        <v/>
      </c>
      <c r="R120">
        <f>""</f>
        <v/>
      </c>
      <c r="S120">
        <f>""</f>
        <v/>
      </c>
      <c r="T120">
        <f>""</f>
        <v/>
      </c>
      <c r="U120">
        <f>""</f>
        <v/>
      </c>
    </row>
    <row r="121" ht="22" customHeight="1">
      <c r="A121" s="16" t="n"/>
      <c r="B121" s="16" t="n"/>
      <c r="C121" s="16" t="n"/>
      <c r="D121" s="16" t="n"/>
      <c r="E121" s="26" t="n"/>
      <c r="F121" s="16" t="n"/>
      <c r="G121" s="18" t="n"/>
      <c r="H121" s="16" t="n"/>
      <c r="I121" s="16" t="n"/>
      <c r="J121" s="16" t="n"/>
      <c r="K121" s="26" t="n"/>
      <c r="L121" s="26" t="n"/>
      <c r="M121" s="16" t="n"/>
      <c r="N121" s="21">
        <f>IF($A121="","",IF(OR($J121="Paid",$J121="Void"),"",IF($K121="","",$K121-TODAY())))</f>
        <v/>
      </c>
      <c r="O121" s="12">
        <f>IF($A121="","",IF(OR($B121="",$D121="",$E121="",$F121="",$G121="",$H121="",$I121="",$J121="",$K121=""),"Review missing required field",IF(COUNTIF($A$4:$A$203,$A121)&gt;1,"Review duplicate bill ID",IF(COUNTIFS($D$4:$D$203,$D121,$F$4:$F$203,$F121)&gt;1,"Review possible duplicate invoice",IF(AND($J121="Paid",$L121=""),"Review missing paid date",IF(AND($J121&lt;&gt;"Paid",$L121&lt;&gt;""),"Review payment status",IF(AND($J121="Paid",$I121&lt;&gt;"Approved"),"Review paid approval status",IF(AND($J121="Scheduled",$I121&lt;&gt;"Approved"),"Review approval before scheduling",IF(AND($I121="Rejected",$J121&lt;&gt;"Void"),"Review rejected bill status",IF(AND($J121&lt;&gt;"Paid",$J121&lt;&gt;"Void",$K121&lt;TODAY()),"Past due",IF(AND($J121&lt;&gt;"Paid",$J121&lt;&gt;"Void",$K121&lt;=TODAY()+IF(Assumptions!$J$4="",7,Assumptions!$J$4)),"Due within review window",IF(AND(Assumptions!$J$5&lt;&gt;"",$G121&gt;Assumptions!$J$5),"Review amount above threshold",IF($I121="Pending Review","Approval pending","")))))))))))))</f>
        <v/>
      </c>
      <c r="Q121">
        <f>""</f>
        <v/>
      </c>
      <c r="R121">
        <f>""</f>
        <v/>
      </c>
      <c r="S121">
        <f>""</f>
        <v/>
      </c>
      <c r="T121">
        <f>""</f>
        <v/>
      </c>
      <c r="U121">
        <f>""</f>
        <v/>
      </c>
    </row>
    <row r="122" ht="22" customHeight="1">
      <c r="A122" s="16" t="n"/>
      <c r="B122" s="16" t="n"/>
      <c r="C122" s="16" t="n"/>
      <c r="D122" s="16" t="n"/>
      <c r="E122" s="26" t="n"/>
      <c r="F122" s="16" t="n"/>
      <c r="G122" s="18" t="n"/>
      <c r="H122" s="16" t="n"/>
      <c r="I122" s="16" t="n"/>
      <c r="J122" s="16" t="n"/>
      <c r="K122" s="26" t="n"/>
      <c r="L122" s="26" t="n"/>
      <c r="M122" s="16" t="n"/>
      <c r="N122" s="19">
        <f>IF($A122="","",IF(OR($J122="Paid",$J122="Void"),"",IF($K122="","",$K122-TODAY())))</f>
        <v/>
      </c>
      <c r="O122" s="20">
        <f>IF($A122="","",IF(OR($B122="",$D122="",$E122="",$F122="",$G122="",$H122="",$I122="",$J122="",$K122=""),"Review missing required field",IF(COUNTIF($A$4:$A$203,$A122)&gt;1,"Review duplicate bill ID",IF(COUNTIFS($D$4:$D$203,$D122,$F$4:$F$203,$F122)&gt;1,"Review possible duplicate invoice",IF(AND($J122="Paid",$L122=""),"Review missing paid date",IF(AND($J122&lt;&gt;"Paid",$L122&lt;&gt;""),"Review payment status",IF(AND($J122="Paid",$I122&lt;&gt;"Approved"),"Review paid approval status",IF(AND($J122="Scheduled",$I122&lt;&gt;"Approved"),"Review approval before scheduling",IF(AND($I122="Rejected",$J122&lt;&gt;"Void"),"Review rejected bill status",IF(AND($J122&lt;&gt;"Paid",$J122&lt;&gt;"Void",$K122&lt;TODAY()),"Past due",IF(AND($J122&lt;&gt;"Paid",$J122&lt;&gt;"Void",$K122&lt;=TODAY()+IF(Assumptions!$J$4="",7,Assumptions!$J$4)),"Due within review window",IF(AND(Assumptions!$J$5&lt;&gt;"",$G122&gt;Assumptions!$J$5),"Review amount above threshold",IF($I122="Pending Review","Approval pending","")))))))))))))</f>
        <v/>
      </c>
      <c r="Q122">
        <f>""</f>
        <v/>
      </c>
      <c r="R122">
        <f>""</f>
        <v/>
      </c>
      <c r="S122">
        <f>""</f>
        <v/>
      </c>
      <c r="T122">
        <f>""</f>
        <v/>
      </c>
      <c r="U122">
        <f>""</f>
        <v/>
      </c>
    </row>
    <row r="123" ht="22" customHeight="1">
      <c r="A123" s="16" t="n"/>
      <c r="B123" s="16" t="n"/>
      <c r="C123" s="16" t="n"/>
      <c r="D123" s="16" t="n"/>
      <c r="E123" s="26" t="n"/>
      <c r="F123" s="16" t="n"/>
      <c r="G123" s="18" t="n"/>
      <c r="H123" s="16" t="n"/>
      <c r="I123" s="16" t="n"/>
      <c r="J123" s="16" t="n"/>
      <c r="K123" s="26" t="n"/>
      <c r="L123" s="26" t="n"/>
      <c r="M123" s="16" t="n"/>
      <c r="N123" s="21">
        <f>IF($A123="","",IF(OR($J123="Paid",$J123="Void"),"",IF($K123="","",$K123-TODAY())))</f>
        <v/>
      </c>
      <c r="O123" s="12">
        <f>IF($A123="","",IF(OR($B123="",$D123="",$E123="",$F123="",$G123="",$H123="",$I123="",$J123="",$K123=""),"Review missing required field",IF(COUNTIF($A$4:$A$203,$A123)&gt;1,"Review duplicate bill ID",IF(COUNTIFS($D$4:$D$203,$D123,$F$4:$F$203,$F123)&gt;1,"Review possible duplicate invoice",IF(AND($J123="Paid",$L123=""),"Review missing paid date",IF(AND($J123&lt;&gt;"Paid",$L123&lt;&gt;""),"Review payment status",IF(AND($J123="Paid",$I123&lt;&gt;"Approved"),"Review paid approval status",IF(AND($J123="Scheduled",$I123&lt;&gt;"Approved"),"Review approval before scheduling",IF(AND($I123="Rejected",$J123&lt;&gt;"Void"),"Review rejected bill status",IF(AND($J123&lt;&gt;"Paid",$J123&lt;&gt;"Void",$K123&lt;TODAY()),"Past due",IF(AND($J123&lt;&gt;"Paid",$J123&lt;&gt;"Void",$K123&lt;=TODAY()+IF(Assumptions!$J$4="",7,Assumptions!$J$4)),"Due within review window",IF(AND(Assumptions!$J$5&lt;&gt;"",$G123&gt;Assumptions!$J$5),"Review amount above threshold",IF($I123="Pending Review","Approval pending","")))))))))))))</f>
        <v/>
      </c>
      <c r="Q123">
        <f>""</f>
        <v/>
      </c>
      <c r="R123">
        <f>""</f>
        <v/>
      </c>
      <c r="S123">
        <f>""</f>
        <v/>
      </c>
      <c r="T123">
        <f>""</f>
        <v/>
      </c>
      <c r="U123">
        <f>""</f>
        <v/>
      </c>
    </row>
    <row r="124" ht="22" customHeight="1">
      <c r="A124" s="16" t="n"/>
      <c r="B124" s="16" t="n"/>
      <c r="C124" s="16" t="n"/>
      <c r="D124" s="16" t="n"/>
      <c r="E124" s="26" t="n"/>
      <c r="F124" s="16" t="n"/>
      <c r="G124" s="18" t="n"/>
      <c r="H124" s="16" t="n"/>
      <c r="I124" s="16" t="n"/>
      <c r="J124" s="16" t="n"/>
      <c r="K124" s="26" t="n"/>
      <c r="L124" s="26" t="n"/>
      <c r="M124" s="16" t="n"/>
      <c r="N124" s="19">
        <f>IF($A124="","",IF(OR($J124="Paid",$J124="Void"),"",IF($K124="","",$K124-TODAY())))</f>
        <v/>
      </c>
      <c r="O124" s="20">
        <f>IF($A124="","",IF(OR($B124="",$D124="",$E124="",$F124="",$G124="",$H124="",$I124="",$J124="",$K124=""),"Review missing required field",IF(COUNTIF($A$4:$A$203,$A124)&gt;1,"Review duplicate bill ID",IF(COUNTIFS($D$4:$D$203,$D124,$F$4:$F$203,$F124)&gt;1,"Review possible duplicate invoice",IF(AND($J124="Paid",$L124=""),"Review missing paid date",IF(AND($J124&lt;&gt;"Paid",$L124&lt;&gt;""),"Review payment status",IF(AND($J124="Paid",$I124&lt;&gt;"Approved"),"Review paid approval status",IF(AND($J124="Scheduled",$I124&lt;&gt;"Approved"),"Review approval before scheduling",IF(AND($I124="Rejected",$J124&lt;&gt;"Void"),"Review rejected bill status",IF(AND($J124&lt;&gt;"Paid",$J124&lt;&gt;"Void",$K124&lt;TODAY()),"Past due",IF(AND($J124&lt;&gt;"Paid",$J124&lt;&gt;"Void",$K124&lt;=TODAY()+IF(Assumptions!$J$4="",7,Assumptions!$J$4)),"Due within review window",IF(AND(Assumptions!$J$5&lt;&gt;"",$G124&gt;Assumptions!$J$5),"Review amount above threshold",IF($I124="Pending Review","Approval pending","")))))))))))))</f>
        <v/>
      </c>
      <c r="Q124">
        <f>""</f>
        <v/>
      </c>
      <c r="R124">
        <f>""</f>
        <v/>
      </c>
      <c r="S124">
        <f>""</f>
        <v/>
      </c>
      <c r="T124">
        <f>""</f>
        <v/>
      </c>
      <c r="U124">
        <f>""</f>
        <v/>
      </c>
    </row>
    <row r="125" ht="22" customHeight="1">
      <c r="A125" s="16" t="n"/>
      <c r="B125" s="16" t="n"/>
      <c r="C125" s="16" t="n"/>
      <c r="D125" s="16" t="n"/>
      <c r="E125" s="26" t="n"/>
      <c r="F125" s="16" t="n"/>
      <c r="G125" s="18" t="n"/>
      <c r="H125" s="16" t="n"/>
      <c r="I125" s="16" t="n"/>
      <c r="J125" s="16" t="n"/>
      <c r="K125" s="26" t="n"/>
      <c r="L125" s="26" t="n"/>
      <c r="M125" s="16" t="n"/>
      <c r="N125" s="21">
        <f>IF($A125="","",IF(OR($J125="Paid",$J125="Void"),"",IF($K125="","",$K125-TODAY())))</f>
        <v/>
      </c>
      <c r="O125" s="12">
        <f>IF($A125="","",IF(OR($B125="",$D125="",$E125="",$F125="",$G125="",$H125="",$I125="",$J125="",$K125=""),"Review missing required field",IF(COUNTIF($A$4:$A$203,$A125)&gt;1,"Review duplicate bill ID",IF(COUNTIFS($D$4:$D$203,$D125,$F$4:$F$203,$F125)&gt;1,"Review possible duplicate invoice",IF(AND($J125="Paid",$L125=""),"Review missing paid date",IF(AND($J125&lt;&gt;"Paid",$L125&lt;&gt;""),"Review payment status",IF(AND($J125="Paid",$I125&lt;&gt;"Approved"),"Review paid approval status",IF(AND($J125="Scheduled",$I125&lt;&gt;"Approved"),"Review approval before scheduling",IF(AND($I125="Rejected",$J125&lt;&gt;"Void"),"Review rejected bill status",IF(AND($J125&lt;&gt;"Paid",$J125&lt;&gt;"Void",$K125&lt;TODAY()),"Past due",IF(AND($J125&lt;&gt;"Paid",$J125&lt;&gt;"Void",$K125&lt;=TODAY()+IF(Assumptions!$J$4="",7,Assumptions!$J$4)),"Due within review window",IF(AND(Assumptions!$J$5&lt;&gt;"",$G125&gt;Assumptions!$J$5),"Review amount above threshold",IF($I125="Pending Review","Approval pending","")))))))))))))</f>
        <v/>
      </c>
      <c r="Q125">
        <f>""</f>
        <v/>
      </c>
      <c r="R125">
        <f>""</f>
        <v/>
      </c>
      <c r="S125">
        <f>""</f>
        <v/>
      </c>
      <c r="T125">
        <f>""</f>
        <v/>
      </c>
      <c r="U125">
        <f>""</f>
        <v/>
      </c>
    </row>
    <row r="126" ht="22" customHeight="1">
      <c r="A126" s="16" t="n"/>
      <c r="B126" s="16" t="n"/>
      <c r="C126" s="16" t="n"/>
      <c r="D126" s="16" t="n"/>
      <c r="E126" s="26" t="n"/>
      <c r="F126" s="16" t="n"/>
      <c r="G126" s="18" t="n"/>
      <c r="H126" s="16" t="n"/>
      <c r="I126" s="16" t="n"/>
      <c r="J126" s="16" t="n"/>
      <c r="K126" s="26" t="n"/>
      <c r="L126" s="26" t="n"/>
      <c r="M126" s="16" t="n"/>
      <c r="N126" s="19">
        <f>IF($A126="","",IF(OR($J126="Paid",$J126="Void"),"",IF($K126="","",$K126-TODAY())))</f>
        <v/>
      </c>
      <c r="O126" s="20">
        <f>IF($A126="","",IF(OR($B126="",$D126="",$E126="",$F126="",$G126="",$H126="",$I126="",$J126="",$K126=""),"Review missing required field",IF(COUNTIF($A$4:$A$203,$A126)&gt;1,"Review duplicate bill ID",IF(COUNTIFS($D$4:$D$203,$D126,$F$4:$F$203,$F126)&gt;1,"Review possible duplicate invoice",IF(AND($J126="Paid",$L126=""),"Review missing paid date",IF(AND($J126&lt;&gt;"Paid",$L126&lt;&gt;""),"Review payment status",IF(AND($J126="Paid",$I126&lt;&gt;"Approved"),"Review paid approval status",IF(AND($J126="Scheduled",$I126&lt;&gt;"Approved"),"Review approval before scheduling",IF(AND($I126="Rejected",$J126&lt;&gt;"Void"),"Review rejected bill status",IF(AND($J126&lt;&gt;"Paid",$J126&lt;&gt;"Void",$K126&lt;TODAY()),"Past due",IF(AND($J126&lt;&gt;"Paid",$J126&lt;&gt;"Void",$K126&lt;=TODAY()+IF(Assumptions!$J$4="",7,Assumptions!$J$4)),"Due within review window",IF(AND(Assumptions!$J$5&lt;&gt;"",$G126&gt;Assumptions!$J$5),"Review amount above threshold",IF($I126="Pending Review","Approval pending","")))))))))))))</f>
        <v/>
      </c>
      <c r="Q126">
        <f>""</f>
        <v/>
      </c>
      <c r="R126">
        <f>""</f>
        <v/>
      </c>
      <c r="S126">
        <f>""</f>
        <v/>
      </c>
      <c r="T126">
        <f>""</f>
        <v/>
      </c>
      <c r="U126">
        <f>""</f>
        <v/>
      </c>
    </row>
    <row r="127" ht="22" customHeight="1">
      <c r="A127" s="16" t="n"/>
      <c r="B127" s="16" t="n"/>
      <c r="C127" s="16" t="n"/>
      <c r="D127" s="16" t="n"/>
      <c r="E127" s="26" t="n"/>
      <c r="F127" s="16" t="n"/>
      <c r="G127" s="18" t="n"/>
      <c r="H127" s="16" t="n"/>
      <c r="I127" s="16" t="n"/>
      <c r="J127" s="16" t="n"/>
      <c r="K127" s="26" t="n"/>
      <c r="L127" s="26" t="n"/>
      <c r="M127" s="16" t="n"/>
      <c r="N127" s="21">
        <f>IF($A127="","",IF(OR($J127="Paid",$J127="Void"),"",IF($K127="","",$K127-TODAY())))</f>
        <v/>
      </c>
      <c r="O127" s="12">
        <f>IF($A127="","",IF(OR($B127="",$D127="",$E127="",$F127="",$G127="",$H127="",$I127="",$J127="",$K127=""),"Review missing required field",IF(COUNTIF($A$4:$A$203,$A127)&gt;1,"Review duplicate bill ID",IF(COUNTIFS($D$4:$D$203,$D127,$F$4:$F$203,$F127)&gt;1,"Review possible duplicate invoice",IF(AND($J127="Paid",$L127=""),"Review missing paid date",IF(AND($J127&lt;&gt;"Paid",$L127&lt;&gt;""),"Review payment status",IF(AND($J127="Paid",$I127&lt;&gt;"Approved"),"Review paid approval status",IF(AND($J127="Scheduled",$I127&lt;&gt;"Approved"),"Review approval before scheduling",IF(AND($I127="Rejected",$J127&lt;&gt;"Void"),"Review rejected bill status",IF(AND($J127&lt;&gt;"Paid",$J127&lt;&gt;"Void",$K127&lt;TODAY()),"Past due",IF(AND($J127&lt;&gt;"Paid",$J127&lt;&gt;"Void",$K127&lt;=TODAY()+IF(Assumptions!$J$4="",7,Assumptions!$J$4)),"Due within review window",IF(AND(Assumptions!$J$5&lt;&gt;"",$G127&gt;Assumptions!$J$5),"Review amount above threshold",IF($I127="Pending Review","Approval pending","")))))))))))))</f>
        <v/>
      </c>
      <c r="Q127">
        <f>""</f>
        <v/>
      </c>
      <c r="R127">
        <f>""</f>
        <v/>
      </c>
      <c r="S127">
        <f>""</f>
        <v/>
      </c>
      <c r="T127">
        <f>""</f>
        <v/>
      </c>
      <c r="U127">
        <f>""</f>
        <v/>
      </c>
    </row>
    <row r="128" ht="22" customHeight="1">
      <c r="A128" s="16" t="n"/>
      <c r="B128" s="16" t="n"/>
      <c r="C128" s="16" t="n"/>
      <c r="D128" s="16" t="n"/>
      <c r="E128" s="26" t="n"/>
      <c r="F128" s="16" t="n"/>
      <c r="G128" s="18" t="n"/>
      <c r="H128" s="16" t="n"/>
      <c r="I128" s="16" t="n"/>
      <c r="J128" s="16" t="n"/>
      <c r="K128" s="26" t="n"/>
      <c r="L128" s="26" t="n"/>
      <c r="M128" s="16" t="n"/>
      <c r="N128" s="19">
        <f>IF($A128="","",IF(OR($J128="Paid",$J128="Void"),"",IF($K128="","",$K128-TODAY())))</f>
        <v/>
      </c>
      <c r="O128" s="20">
        <f>IF($A128="","",IF(OR($B128="",$D128="",$E128="",$F128="",$G128="",$H128="",$I128="",$J128="",$K128=""),"Review missing required field",IF(COUNTIF($A$4:$A$203,$A128)&gt;1,"Review duplicate bill ID",IF(COUNTIFS($D$4:$D$203,$D128,$F$4:$F$203,$F128)&gt;1,"Review possible duplicate invoice",IF(AND($J128="Paid",$L128=""),"Review missing paid date",IF(AND($J128&lt;&gt;"Paid",$L128&lt;&gt;""),"Review payment status",IF(AND($J128="Paid",$I128&lt;&gt;"Approved"),"Review paid approval status",IF(AND($J128="Scheduled",$I128&lt;&gt;"Approved"),"Review approval before scheduling",IF(AND($I128="Rejected",$J128&lt;&gt;"Void"),"Review rejected bill status",IF(AND($J128&lt;&gt;"Paid",$J128&lt;&gt;"Void",$K128&lt;TODAY()),"Past due",IF(AND($J128&lt;&gt;"Paid",$J128&lt;&gt;"Void",$K128&lt;=TODAY()+IF(Assumptions!$J$4="",7,Assumptions!$J$4)),"Due within review window",IF(AND(Assumptions!$J$5&lt;&gt;"",$G128&gt;Assumptions!$J$5),"Review amount above threshold",IF($I128="Pending Review","Approval pending","")))))))))))))</f>
        <v/>
      </c>
      <c r="Q128">
        <f>""</f>
        <v/>
      </c>
      <c r="R128">
        <f>""</f>
        <v/>
      </c>
      <c r="S128">
        <f>""</f>
        <v/>
      </c>
      <c r="T128">
        <f>""</f>
        <v/>
      </c>
      <c r="U128">
        <f>""</f>
        <v/>
      </c>
    </row>
    <row r="129" ht="22" customHeight="1">
      <c r="A129" s="16" t="n"/>
      <c r="B129" s="16" t="n"/>
      <c r="C129" s="16" t="n"/>
      <c r="D129" s="16" t="n"/>
      <c r="E129" s="26" t="n"/>
      <c r="F129" s="16" t="n"/>
      <c r="G129" s="18" t="n"/>
      <c r="H129" s="16" t="n"/>
      <c r="I129" s="16" t="n"/>
      <c r="J129" s="16" t="n"/>
      <c r="K129" s="26" t="n"/>
      <c r="L129" s="26" t="n"/>
      <c r="M129" s="16" t="n"/>
      <c r="N129" s="21">
        <f>IF($A129="","",IF(OR($J129="Paid",$J129="Void"),"",IF($K129="","",$K129-TODAY())))</f>
        <v/>
      </c>
      <c r="O129" s="12">
        <f>IF($A129="","",IF(OR($B129="",$D129="",$E129="",$F129="",$G129="",$H129="",$I129="",$J129="",$K129=""),"Review missing required field",IF(COUNTIF($A$4:$A$203,$A129)&gt;1,"Review duplicate bill ID",IF(COUNTIFS($D$4:$D$203,$D129,$F$4:$F$203,$F129)&gt;1,"Review possible duplicate invoice",IF(AND($J129="Paid",$L129=""),"Review missing paid date",IF(AND($J129&lt;&gt;"Paid",$L129&lt;&gt;""),"Review payment status",IF(AND($J129="Paid",$I129&lt;&gt;"Approved"),"Review paid approval status",IF(AND($J129="Scheduled",$I129&lt;&gt;"Approved"),"Review approval before scheduling",IF(AND($I129="Rejected",$J129&lt;&gt;"Void"),"Review rejected bill status",IF(AND($J129&lt;&gt;"Paid",$J129&lt;&gt;"Void",$K129&lt;TODAY()),"Past due",IF(AND($J129&lt;&gt;"Paid",$J129&lt;&gt;"Void",$K129&lt;=TODAY()+IF(Assumptions!$J$4="",7,Assumptions!$J$4)),"Due within review window",IF(AND(Assumptions!$J$5&lt;&gt;"",$G129&gt;Assumptions!$J$5),"Review amount above threshold",IF($I129="Pending Review","Approval pending","")))))))))))))</f>
        <v/>
      </c>
      <c r="Q129">
        <f>""</f>
        <v/>
      </c>
      <c r="R129">
        <f>""</f>
        <v/>
      </c>
      <c r="S129">
        <f>""</f>
        <v/>
      </c>
      <c r="T129">
        <f>""</f>
        <v/>
      </c>
      <c r="U129">
        <f>""</f>
        <v/>
      </c>
    </row>
    <row r="130" ht="22" customHeight="1">
      <c r="A130" s="16" t="n"/>
      <c r="B130" s="16" t="n"/>
      <c r="C130" s="16" t="n"/>
      <c r="D130" s="16" t="n"/>
      <c r="E130" s="26" t="n"/>
      <c r="F130" s="16" t="n"/>
      <c r="G130" s="18" t="n"/>
      <c r="H130" s="16" t="n"/>
      <c r="I130" s="16" t="n"/>
      <c r="J130" s="16" t="n"/>
      <c r="K130" s="26" t="n"/>
      <c r="L130" s="26" t="n"/>
      <c r="M130" s="16" t="n"/>
      <c r="N130" s="19">
        <f>IF($A130="","",IF(OR($J130="Paid",$J130="Void"),"",IF($K130="","",$K130-TODAY())))</f>
        <v/>
      </c>
      <c r="O130" s="20">
        <f>IF($A130="","",IF(OR($B130="",$D130="",$E130="",$F130="",$G130="",$H130="",$I130="",$J130="",$K130=""),"Review missing required field",IF(COUNTIF($A$4:$A$203,$A130)&gt;1,"Review duplicate bill ID",IF(COUNTIFS($D$4:$D$203,$D130,$F$4:$F$203,$F130)&gt;1,"Review possible duplicate invoice",IF(AND($J130="Paid",$L130=""),"Review missing paid date",IF(AND($J130&lt;&gt;"Paid",$L130&lt;&gt;""),"Review payment status",IF(AND($J130="Paid",$I130&lt;&gt;"Approved"),"Review paid approval status",IF(AND($J130="Scheduled",$I130&lt;&gt;"Approved"),"Review approval before scheduling",IF(AND($I130="Rejected",$J130&lt;&gt;"Void"),"Review rejected bill status",IF(AND($J130&lt;&gt;"Paid",$J130&lt;&gt;"Void",$K130&lt;TODAY()),"Past due",IF(AND($J130&lt;&gt;"Paid",$J130&lt;&gt;"Void",$K130&lt;=TODAY()+IF(Assumptions!$J$4="",7,Assumptions!$J$4)),"Due within review window",IF(AND(Assumptions!$J$5&lt;&gt;"",$G130&gt;Assumptions!$J$5),"Review amount above threshold",IF($I130="Pending Review","Approval pending","")))))))))))))</f>
        <v/>
      </c>
      <c r="Q130">
        <f>""</f>
        <v/>
      </c>
      <c r="R130">
        <f>""</f>
        <v/>
      </c>
      <c r="S130">
        <f>""</f>
        <v/>
      </c>
      <c r="T130">
        <f>""</f>
        <v/>
      </c>
      <c r="U130">
        <f>""</f>
        <v/>
      </c>
    </row>
    <row r="131" ht="22" customHeight="1">
      <c r="A131" s="16" t="n"/>
      <c r="B131" s="16" t="n"/>
      <c r="C131" s="16" t="n"/>
      <c r="D131" s="16" t="n"/>
      <c r="E131" s="26" t="n"/>
      <c r="F131" s="16" t="n"/>
      <c r="G131" s="18" t="n"/>
      <c r="H131" s="16" t="n"/>
      <c r="I131" s="16" t="n"/>
      <c r="J131" s="16" t="n"/>
      <c r="K131" s="26" t="n"/>
      <c r="L131" s="26" t="n"/>
      <c r="M131" s="16" t="n"/>
      <c r="N131" s="21">
        <f>IF($A131="","",IF(OR($J131="Paid",$J131="Void"),"",IF($K131="","",$K131-TODAY())))</f>
        <v/>
      </c>
      <c r="O131" s="12">
        <f>IF($A131="","",IF(OR($B131="",$D131="",$E131="",$F131="",$G131="",$H131="",$I131="",$J131="",$K131=""),"Review missing required field",IF(COUNTIF($A$4:$A$203,$A131)&gt;1,"Review duplicate bill ID",IF(COUNTIFS($D$4:$D$203,$D131,$F$4:$F$203,$F131)&gt;1,"Review possible duplicate invoice",IF(AND($J131="Paid",$L131=""),"Review missing paid date",IF(AND($J131&lt;&gt;"Paid",$L131&lt;&gt;""),"Review payment status",IF(AND($J131="Paid",$I131&lt;&gt;"Approved"),"Review paid approval status",IF(AND($J131="Scheduled",$I131&lt;&gt;"Approved"),"Review approval before scheduling",IF(AND($I131="Rejected",$J131&lt;&gt;"Void"),"Review rejected bill status",IF(AND($J131&lt;&gt;"Paid",$J131&lt;&gt;"Void",$K131&lt;TODAY()),"Past due",IF(AND($J131&lt;&gt;"Paid",$J131&lt;&gt;"Void",$K131&lt;=TODAY()+IF(Assumptions!$J$4="",7,Assumptions!$J$4)),"Due within review window",IF(AND(Assumptions!$J$5&lt;&gt;"",$G131&gt;Assumptions!$J$5),"Review amount above threshold",IF($I131="Pending Review","Approval pending","")))))))))))))</f>
        <v/>
      </c>
      <c r="Q131">
        <f>""</f>
        <v/>
      </c>
      <c r="R131">
        <f>""</f>
        <v/>
      </c>
      <c r="S131">
        <f>""</f>
        <v/>
      </c>
      <c r="T131">
        <f>""</f>
        <v/>
      </c>
      <c r="U131">
        <f>""</f>
        <v/>
      </c>
    </row>
    <row r="132" ht="22" customHeight="1">
      <c r="A132" s="16" t="n"/>
      <c r="B132" s="16" t="n"/>
      <c r="C132" s="16" t="n"/>
      <c r="D132" s="16" t="n"/>
      <c r="E132" s="26" t="n"/>
      <c r="F132" s="16" t="n"/>
      <c r="G132" s="18" t="n"/>
      <c r="H132" s="16" t="n"/>
      <c r="I132" s="16" t="n"/>
      <c r="J132" s="16" t="n"/>
      <c r="K132" s="26" t="n"/>
      <c r="L132" s="26" t="n"/>
      <c r="M132" s="16" t="n"/>
      <c r="N132" s="19">
        <f>IF($A132="","",IF(OR($J132="Paid",$J132="Void"),"",IF($K132="","",$K132-TODAY())))</f>
        <v/>
      </c>
      <c r="O132" s="20">
        <f>IF($A132="","",IF(OR($B132="",$D132="",$E132="",$F132="",$G132="",$H132="",$I132="",$J132="",$K132=""),"Review missing required field",IF(COUNTIF($A$4:$A$203,$A132)&gt;1,"Review duplicate bill ID",IF(COUNTIFS($D$4:$D$203,$D132,$F$4:$F$203,$F132)&gt;1,"Review possible duplicate invoice",IF(AND($J132="Paid",$L132=""),"Review missing paid date",IF(AND($J132&lt;&gt;"Paid",$L132&lt;&gt;""),"Review payment status",IF(AND($J132="Paid",$I132&lt;&gt;"Approved"),"Review paid approval status",IF(AND($J132="Scheduled",$I132&lt;&gt;"Approved"),"Review approval before scheduling",IF(AND($I132="Rejected",$J132&lt;&gt;"Void"),"Review rejected bill status",IF(AND($J132&lt;&gt;"Paid",$J132&lt;&gt;"Void",$K132&lt;TODAY()),"Past due",IF(AND($J132&lt;&gt;"Paid",$J132&lt;&gt;"Void",$K132&lt;=TODAY()+IF(Assumptions!$J$4="",7,Assumptions!$J$4)),"Due within review window",IF(AND(Assumptions!$J$5&lt;&gt;"",$G132&gt;Assumptions!$J$5),"Review amount above threshold",IF($I132="Pending Review","Approval pending","")))))))))))))</f>
        <v/>
      </c>
      <c r="Q132">
        <f>""</f>
        <v/>
      </c>
      <c r="R132">
        <f>""</f>
        <v/>
      </c>
      <c r="S132">
        <f>""</f>
        <v/>
      </c>
      <c r="T132">
        <f>""</f>
        <v/>
      </c>
      <c r="U132">
        <f>""</f>
        <v/>
      </c>
    </row>
    <row r="133" ht="22" customHeight="1">
      <c r="A133" s="16" t="n"/>
      <c r="B133" s="16" t="n"/>
      <c r="C133" s="16" t="n"/>
      <c r="D133" s="16" t="n"/>
      <c r="E133" s="26" t="n"/>
      <c r="F133" s="16" t="n"/>
      <c r="G133" s="18" t="n"/>
      <c r="H133" s="16" t="n"/>
      <c r="I133" s="16" t="n"/>
      <c r="J133" s="16" t="n"/>
      <c r="K133" s="26" t="n"/>
      <c r="L133" s="26" t="n"/>
      <c r="M133" s="16" t="n"/>
      <c r="N133" s="21">
        <f>IF($A133="","",IF(OR($J133="Paid",$J133="Void"),"",IF($K133="","",$K133-TODAY())))</f>
        <v/>
      </c>
      <c r="O133" s="12">
        <f>IF($A133="","",IF(OR($B133="",$D133="",$E133="",$F133="",$G133="",$H133="",$I133="",$J133="",$K133=""),"Review missing required field",IF(COUNTIF($A$4:$A$203,$A133)&gt;1,"Review duplicate bill ID",IF(COUNTIFS($D$4:$D$203,$D133,$F$4:$F$203,$F133)&gt;1,"Review possible duplicate invoice",IF(AND($J133="Paid",$L133=""),"Review missing paid date",IF(AND($J133&lt;&gt;"Paid",$L133&lt;&gt;""),"Review payment status",IF(AND($J133="Paid",$I133&lt;&gt;"Approved"),"Review paid approval status",IF(AND($J133="Scheduled",$I133&lt;&gt;"Approved"),"Review approval before scheduling",IF(AND($I133="Rejected",$J133&lt;&gt;"Void"),"Review rejected bill status",IF(AND($J133&lt;&gt;"Paid",$J133&lt;&gt;"Void",$K133&lt;TODAY()),"Past due",IF(AND($J133&lt;&gt;"Paid",$J133&lt;&gt;"Void",$K133&lt;=TODAY()+IF(Assumptions!$J$4="",7,Assumptions!$J$4)),"Due within review window",IF(AND(Assumptions!$J$5&lt;&gt;"",$G133&gt;Assumptions!$J$5),"Review amount above threshold",IF($I133="Pending Review","Approval pending","")))))))))))))</f>
        <v/>
      </c>
      <c r="Q133">
        <f>""</f>
        <v/>
      </c>
      <c r="R133">
        <f>""</f>
        <v/>
      </c>
      <c r="S133">
        <f>""</f>
        <v/>
      </c>
      <c r="T133">
        <f>""</f>
        <v/>
      </c>
      <c r="U133">
        <f>""</f>
        <v/>
      </c>
    </row>
    <row r="134" ht="22" customHeight="1">
      <c r="A134" s="16" t="n"/>
      <c r="B134" s="16" t="n"/>
      <c r="C134" s="16" t="n"/>
      <c r="D134" s="16" t="n"/>
      <c r="E134" s="26" t="n"/>
      <c r="F134" s="16" t="n"/>
      <c r="G134" s="18" t="n"/>
      <c r="H134" s="16" t="n"/>
      <c r="I134" s="16" t="n"/>
      <c r="J134" s="16" t="n"/>
      <c r="K134" s="26" t="n"/>
      <c r="L134" s="26" t="n"/>
      <c r="M134" s="16" t="n"/>
      <c r="N134" s="19">
        <f>IF($A134="","",IF(OR($J134="Paid",$J134="Void"),"",IF($K134="","",$K134-TODAY())))</f>
        <v/>
      </c>
      <c r="O134" s="20">
        <f>IF($A134="","",IF(OR($B134="",$D134="",$E134="",$F134="",$G134="",$H134="",$I134="",$J134="",$K134=""),"Review missing required field",IF(COUNTIF($A$4:$A$203,$A134)&gt;1,"Review duplicate bill ID",IF(COUNTIFS($D$4:$D$203,$D134,$F$4:$F$203,$F134)&gt;1,"Review possible duplicate invoice",IF(AND($J134="Paid",$L134=""),"Review missing paid date",IF(AND($J134&lt;&gt;"Paid",$L134&lt;&gt;""),"Review payment status",IF(AND($J134="Paid",$I134&lt;&gt;"Approved"),"Review paid approval status",IF(AND($J134="Scheduled",$I134&lt;&gt;"Approved"),"Review approval before scheduling",IF(AND($I134="Rejected",$J134&lt;&gt;"Void"),"Review rejected bill status",IF(AND($J134&lt;&gt;"Paid",$J134&lt;&gt;"Void",$K134&lt;TODAY()),"Past due",IF(AND($J134&lt;&gt;"Paid",$J134&lt;&gt;"Void",$K134&lt;=TODAY()+IF(Assumptions!$J$4="",7,Assumptions!$J$4)),"Due within review window",IF(AND(Assumptions!$J$5&lt;&gt;"",$G134&gt;Assumptions!$J$5),"Review amount above threshold",IF($I134="Pending Review","Approval pending","")))))))))))))</f>
        <v/>
      </c>
      <c r="Q134">
        <f>""</f>
        <v/>
      </c>
      <c r="R134">
        <f>""</f>
        <v/>
      </c>
      <c r="S134">
        <f>""</f>
        <v/>
      </c>
      <c r="T134">
        <f>""</f>
        <v/>
      </c>
      <c r="U134">
        <f>""</f>
        <v/>
      </c>
    </row>
    <row r="135" ht="22" customHeight="1">
      <c r="A135" s="16" t="n"/>
      <c r="B135" s="16" t="n"/>
      <c r="C135" s="16" t="n"/>
      <c r="D135" s="16" t="n"/>
      <c r="E135" s="26" t="n"/>
      <c r="F135" s="16" t="n"/>
      <c r="G135" s="18" t="n"/>
      <c r="H135" s="16" t="n"/>
      <c r="I135" s="16" t="n"/>
      <c r="J135" s="16" t="n"/>
      <c r="K135" s="26" t="n"/>
      <c r="L135" s="26" t="n"/>
      <c r="M135" s="16" t="n"/>
      <c r="N135" s="21">
        <f>IF($A135="","",IF(OR($J135="Paid",$J135="Void"),"",IF($K135="","",$K135-TODAY())))</f>
        <v/>
      </c>
      <c r="O135" s="12">
        <f>IF($A135="","",IF(OR($B135="",$D135="",$E135="",$F135="",$G135="",$H135="",$I135="",$J135="",$K135=""),"Review missing required field",IF(COUNTIF($A$4:$A$203,$A135)&gt;1,"Review duplicate bill ID",IF(COUNTIFS($D$4:$D$203,$D135,$F$4:$F$203,$F135)&gt;1,"Review possible duplicate invoice",IF(AND($J135="Paid",$L135=""),"Review missing paid date",IF(AND($J135&lt;&gt;"Paid",$L135&lt;&gt;""),"Review payment status",IF(AND($J135="Paid",$I135&lt;&gt;"Approved"),"Review paid approval status",IF(AND($J135="Scheduled",$I135&lt;&gt;"Approved"),"Review approval before scheduling",IF(AND($I135="Rejected",$J135&lt;&gt;"Void"),"Review rejected bill status",IF(AND($J135&lt;&gt;"Paid",$J135&lt;&gt;"Void",$K135&lt;TODAY()),"Past due",IF(AND($J135&lt;&gt;"Paid",$J135&lt;&gt;"Void",$K135&lt;=TODAY()+IF(Assumptions!$J$4="",7,Assumptions!$J$4)),"Due within review window",IF(AND(Assumptions!$J$5&lt;&gt;"",$G135&gt;Assumptions!$J$5),"Review amount above threshold",IF($I135="Pending Review","Approval pending","")))))))))))))</f>
        <v/>
      </c>
      <c r="Q135">
        <f>""</f>
        <v/>
      </c>
      <c r="R135">
        <f>""</f>
        <v/>
      </c>
      <c r="S135">
        <f>""</f>
        <v/>
      </c>
      <c r="T135">
        <f>""</f>
        <v/>
      </c>
      <c r="U135">
        <f>""</f>
        <v/>
      </c>
    </row>
    <row r="136" ht="22" customHeight="1">
      <c r="A136" s="16" t="n"/>
      <c r="B136" s="16" t="n"/>
      <c r="C136" s="16" t="n"/>
      <c r="D136" s="16" t="n"/>
      <c r="E136" s="26" t="n"/>
      <c r="F136" s="16" t="n"/>
      <c r="G136" s="18" t="n"/>
      <c r="H136" s="16" t="n"/>
      <c r="I136" s="16" t="n"/>
      <c r="J136" s="16" t="n"/>
      <c r="K136" s="26" t="n"/>
      <c r="L136" s="26" t="n"/>
      <c r="M136" s="16" t="n"/>
      <c r="N136" s="19">
        <f>IF($A136="","",IF(OR($J136="Paid",$J136="Void"),"",IF($K136="","",$K136-TODAY())))</f>
        <v/>
      </c>
      <c r="O136" s="20">
        <f>IF($A136="","",IF(OR($B136="",$D136="",$E136="",$F136="",$G136="",$H136="",$I136="",$J136="",$K136=""),"Review missing required field",IF(COUNTIF($A$4:$A$203,$A136)&gt;1,"Review duplicate bill ID",IF(COUNTIFS($D$4:$D$203,$D136,$F$4:$F$203,$F136)&gt;1,"Review possible duplicate invoice",IF(AND($J136="Paid",$L136=""),"Review missing paid date",IF(AND($J136&lt;&gt;"Paid",$L136&lt;&gt;""),"Review payment status",IF(AND($J136="Paid",$I136&lt;&gt;"Approved"),"Review paid approval status",IF(AND($J136="Scheduled",$I136&lt;&gt;"Approved"),"Review approval before scheduling",IF(AND($I136="Rejected",$J136&lt;&gt;"Void"),"Review rejected bill status",IF(AND($J136&lt;&gt;"Paid",$J136&lt;&gt;"Void",$K136&lt;TODAY()),"Past due",IF(AND($J136&lt;&gt;"Paid",$J136&lt;&gt;"Void",$K136&lt;=TODAY()+IF(Assumptions!$J$4="",7,Assumptions!$J$4)),"Due within review window",IF(AND(Assumptions!$J$5&lt;&gt;"",$G136&gt;Assumptions!$J$5),"Review amount above threshold",IF($I136="Pending Review","Approval pending","")))))))))))))</f>
        <v/>
      </c>
      <c r="Q136">
        <f>""</f>
        <v/>
      </c>
      <c r="R136">
        <f>""</f>
        <v/>
      </c>
      <c r="S136">
        <f>""</f>
        <v/>
      </c>
      <c r="T136">
        <f>""</f>
        <v/>
      </c>
      <c r="U136">
        <f>""</f>
        <v/>
      </c>
    </row>
    <row r="137" ht="22" customHeight="1">
      <c r="A137" s="16" t="n"/>
      <c r="B137" s="16" t="n"/>
      <c r="C137" s="16" t="n"/>
      <c r="D137" s="16" t="n"/>
      <c r="E137" s="26" t="n"/>
      <c r="F137" s="16" t="n"/>
      <c r="G137" s="18" t="n"/>
      <c r="H137" s="16" t="n"/>
      <c r="I137" s="16" t="n"/>
      <c r="J137" s="16" t="n"/>
      <c r="K137" s="26" t="n"/>
      <c r="L137" s="26" t="n"/>
      <c r="M137" s="16" t="n"/>
      <c r="N137" s="21">
        <f>IF($A137="","",IF(OR($J137="Paid",$J137="Void"),"",IF($K137="","",$K137-TODAY())))</f>
        <v/>
      </c>
      <c r="O137" s="12">
        <f>IF($A137="","",IF(OR($B137="",$D137="",$E137="",$F137="",$G137="",$H137="",$I137="",$J137="",$K137=""),"Review missing required field",IF(COUNTIF($A$4:$A$203,$A137)&gt;1,"Review duplicate bill ID",IF(COUNTIFS($D$4:$D$203,$D137,$F$4:$F$203,$F137)&gt;1,"Review possible duplicate invoice",IF(AND($J137="Paid",$L137=""),"Review missing paid date",IF(AND($J137&lt;&gt;"Paid",$L137&lt;&gt;""),"Review payment status",IF(AND($J137="Paid",$I137&lt;&gt;"Approved"),"Review paid approval status",IF(AND($J137="Scheduled",$I137&lt;&gt;"Approved"),"Review approval before scheduling",IF(AND($I137="Rejected",$J137&lt;&gt;"Void"),"Review rejected bill status",IF(AND($J137&lt;&gt;"Paid",$J137&lt;&gt;"Void",$K137&lt;TODAY()),"Past due",IF(AND($J137&lt;&gt;"Paid",$J137&lt;&gt;"Void",$K137&lt;=TODAY()+IF(Assumptions!$J$4="",7,Assumptions!$J$4)),"Due within review window",IF(AND(Assumptions!$J$5&lt;&gt;"",$G137&gt;Assumptions!$J$5),"Review amount above threshold",IF($I137="Pending Review","Approval pending","")))))))))))))</f>
        <v/>
      </c>
      <c r="Q137">
        <f>""</f>
        <v/>
      </c>
      <c r="R137">
        <f>""</f>
        <v/>
      </c>
      <c r="S137">
        <f>""</f>
        <v/>
      </c>
      <c r="T137">
        <f>""</f>
        <v/>
      </c>
      <c r="U137">
        <f>""</f>
        <v/>
      </c>
    </row>
    <row r="138" ht="22" customHeight="1">
      <c r="A138" s="16" t="n"/>
      <c r="B138" s="16" t="n"/>
      <c r="C138" s="16" t="n"/>
      <c r="D138" s="16" t="n"/>
      <c r="E138" s="26" t="n"/>
      <c r="F138" s="16" t="n"/>
      <c r="G138" s="18" t="n"/>
      <c r="H138" s="16" t="n"/>
      <c r="I138" s="16" t="n"/>
      <c r="J138" s="16" t="n"/>
      <c r="K138" s="26" t="n"/>
      <c r="L138" s="26" t="n"/>
      <c r="M138" s="16" t="n"/>
      <c r="N138" s="19">
        <f>IF($A138="","",IF(OR($J138="Paid",$J138="Void"),"",IF($K138="","",$K138-TODAY())))</f>
        <v/>
      </c>
      <c r="O138" s="20">
        <f>IF($A138="","",IF(OR($B138="",$D138="",$E138="",$F138="",$G138="",$H138="",$I138="",$J138="",$K138=""),"Review missing required field",IF(COUNTIF($A$4:$A$203,$A138)&gt;1,"Review duplicate bill ID",IF(COUNTIFS($D$4:$D$203,$D138,$F$4:$F$203,$F138)&gt;1,"Review possible duplicate invoice",IF(AND($J138="Paid",$L138=""),"Review missing paid date",IF(AND($J138&lt;&gt;"Paid",$L138&lt;&gt;""),"Review payment status",IF(AND($J138="Paid",$I138&lt;&gt;"Approved"),"Review paid approval status",IF(AND($J138="Scheduled",$I138&lt;&gt;"Approved"),"Review approval before scheduling",IF(AND($I138="Rejected",$J138&lt;&gt;"Void"),"Review rejected bill status",IF(AND($J138&lt;&gt;"Paid",$J138&lt;&gt;"Void",$K138&lt;TODAY()),"Past due",IF(AND($J138&lt;&gt;"Paid",$J138&lt;&gt;"Void",$K138&lt;=TODAY()+IF(Assumptions!$J$4="",7,Assumptions!$J$4)),"Due within review window",IF(AND(Assumptions!$J$5&lt;&gt;"",$G138&gt;Assumptions!$J$5),"Review amount above threshold",IF($I138="Pending Review","Approval pending","")))))))))))))</f>
        <v/>
      </c>
      <c r="Q138">
        <f>""</f>
        <v/>
      </c>
      <c r="R138">
        <f>""</f>
        <v/>
      </c>
      <c r="S138">
        <f>""</f>
        <v/>
      </c>
      <c r="T138">
        <f>""</f>
        <v/>
      </c>
      <c r="U138">
        <f>""</f>
        <v/>
      </c>
    </row>
    <row r="139" ht="22" customHeight="1">
      <c r="A139" s="16" t="n"/>
      <c r="B139" s="16" t="n"/>
      <c r="C139" s="16" t="n"/>
      <c r="D139" s="16" t="n"/>
      <c r="E139" s="26" t="n"/>
      <c r="F139" s="16" t="n"/>
      <c r="G139" s="18" t="n"/>
      <c r="H139" s="16" t="n"/>
      <c r="I139" s="16" t="n"/>
      <c r="J139" s="16" t="n"/>
      <c r="K139" s="26" t="n"/>
      <c r="L139" s="26" t="n"/>
      <c r="M139" s="16" t="n"/>
      <c r="N139" s="21">
        <f>IF($A139="","",IF(OR($J139="Paid",$J139="Void"),"",IF($K139="","",$K139-TODAY())))</f>
        <v/>
      </c>
      <c r="O139" s="12">
        <f>IF($A139="","",IF(OR($B139="",$D139="",$E139="",$F139="",$G139="",$H139="",$I139="",$J139="",$K139=""),"Review missing required field",IF(COUNTIF($A$4:$A$203,$A139)&gt;1,"Review duplicate bill ID",IF(COUNTIFS($D$4:$D$203,$D139,$F$4:$F$203,$F139)&gt;1,"Review possible duplicate invoice",IF(AND($J139="Paid",$L139=""),"Review missing paid date",IF(AND($J139&lt;&gt;"Paid",$L139&lt;&gt;""),"Review payment status",IF(AND($J139="Paid",$I139&lt;&gt;"Approved"),"Review paid approval status",IF(AND($J139="Scheduled",$I139&lt;&gt;"Approved"),"Review approval before scheduling",IF(AND($I139="Rejected",$J139&lt;&gt;"Void"),"Review rejected bill status",IF(AND($J139&lt;&gt;"Paid",$J139&lt;&gt;"Void",$K139&lt;TODAY()),"Past due",IF(AND($J139&lt;&gt;"Paid",$J139&lt;&gt;"Void",$K139&lt;=TODAY()+IF(Assumptions!$J$4="",7,Assumptions!$J$4)),"Due within review window",IF(AND(Assumptions!$J$5&lt;&gt;"",$G139&gt;Assumptions!$J$5),"Review amount above threshold",IF($I139="Pending Review","Approval pending","")))))))))))))</f>
        <v/>
      </c>
      <c r="Q139">
        <f>""</f>
        <v/>
      </c>
      <c r="R139">
        <f>""</f>
        <v/>
      </c>
      <c r="S139">
        <f>""</f>
        <v/>
      </c>
      <c r="T139">
        <f>""</f>
        <v/>
      </c>
      <c r="U139">
        <f>""</f>
        <v/>
      </c>
    </row>
    <row r="140" ht="22" customHeight="1">
      <c r="A140" s="16" t="n"/>
      <c r="B140" s="16" t="n"/>
      <c r="C140" s="16" t="n"/>
      <c r="D140" s="16" t="n"/>
      <c r="E140" s="26" t="n"/>
      <c r="F140" s="16" t="n"/>
      <c r="G140" s="18" t="n"/>
      <c r="H140" s="16" t="n"/>
      <c r="I140" s="16" t="n"/>
      <c r="J140" s="16" t="n"/>
      <c r="K140" s="26" t="n"/>
      <c r="L140" s="26" t="n"/>
      <c r="M140" s="16" t="n"/>
      <c r="N140" s="19">
        <f>IF($A140="","",IF(OR($J140="Paid",$J140="Void"),"",IF($K140="","",$K140-TODAY())))</f>
        <v/>
      </c>
      <c r="O140" s="20">
        <f>IF($A140="","",IF(OR($B140="",$D140="",$E140="",$F140="",$G140="",$H140="",$I140="",$J140="",$K140=""),"Review missing required field",IF(COUNTIF($A$4:$A$203,$A140)&gt;1,"Review duplicate bill ID",IF(COUNTIFS($D$4:$D$203,$D140,$F$4:$F$203,$F140)&gt;1,"Review possible duplicate invoice",IF(AND($J140="Paid",$L140=""),"Review missing paid date",IF(AND($J140&lt;&gt;"Paid",$L140&lt;&gt;""),"Review payment status",IF(AND($J140="Paid",$I140&lt;&gt;"Approved"),"Review paid approval status",IF(AND($J140="Scheduled",$I140&lt;&gt;"Approved"),"Review approval before scheduling",IF(AND($I140="Rejected",$J140&lt;&gt;"Void"),"Review rejected bill status",IF(AND($J140&lt;&gt;"Paid",$J140&lt;&gt;"Void",$K140&lt;TODAY()),"Past due",IF(AND($J140&lt;&gt;"Paid",$J140&lt;&gt;"Void",$K140&lt;=TODAY()+IF(Assumptions!$J$4="",7,Assumptions!$J$4)),"Due within review window",IF(AND(Assumptions!$J$5&lt;&gt;"",$G140&gt;Assumptions!$J$5),"Review amount above threshold",IF($I140="Pending Review","Approval pending","")))))))))))))</f>
        <v/>
      </c>
      <c r="Q140">
        <f>""</f>
        <v/>
      </c>
      <c r="R140">
        <f>""</f>
        <v/>
      </c>
      <c r="S140">
        <f>""</f>
        <v/>
      </c>
      <c r="T140">
        <f>""</f>
        <v/>
      </c>
      <c r="U140">
        <f>""</f>
        <v/>
      </c>
    </row>
    <row r="141" ht="22" customHeight="1">
      <c r="A141" s="16" t="n"/>
      <c r="B141" s="16" t="n"/>
      <c r="C141" s="16" t="n"/>
      <c r="D141" s="16" t="n"/>
      <c r="E141" s="26" t="n"/>
      <c r="F141" s="16" t="n"/>
      <c r="G141" s="18" t="n"/>
      <c r="H141" s="16" t="n"/>
      <c r="I141" s="16" t="n"/>
      <c r="J141" s="16" t="n"/>
      <c r="K141" s="26" t="n"/>
      <c r="L141" s="26" t="n"/>
      <c r="M141" s="16" t="n"/>
      <c r="N141" s="21">
        <f>IF($A141="","",IF(OR($J141="Paid",$J141="Void"),"",IF($K141="","",$K141-TODAY())))</f>
        <v/>
      </c>
      <c r="O141" s="12">
        <f>IF($A141="","",IF(OR($B141="",$D141="",$E141="",$F141="",$G141="",$H141="",$I141="",$J141="",$K141=""),"Review missing required field",IF(COUNTIF($A$4:$A$203,$A141)&gt;1,"Review duplicate bill ID",IF(COUNTIFS($D$4:$D$203,$D141,$F$4:$F$203,$F141)&gt;1,"Review possible duplicate invoice",IF(AND($J141="Paid",$L141=""),"Review missing paid date",IF(AND($J141&lt;&gt;"Paid",$L141&lt;&gt;""),"Review payment status",IF(AND($J141="Paid",$I141&lt;&gt;"Approved"),"Review paid approval status",IF(AND($J141="Scheduled",$I141&lt;&gt;"Approved"),"Review approval before scheduling",IF(AND($I141="Rejected",$J141&lt;&gt;"Void"),"Review rejected bill status",IF(AND($J141&lt;&gt;"Paid",$J141&lt;&gt;"Void",$K141&lt;TODAY()),"Past due",IF(AND($J141&lt;&gt;"Paid",$J141&lt;&gt;"Void",$K141&lt;=TODAY()+IF(Assumptions!$J$4="",7,Assumptions!$J$4)),"Due within review window",IF(AND(Assumptions!$J$5&lt;&gt;"",$G141&gt;Assumptions!$J$5),"Review amount above threshold",IF($I141="Pending Review","Approval pending","")))))))))))))</f>
        <v/>
      </c>
      <c r="Q141">
        <f>""</f>
        <v/>
      </c>
      <c r="R141">
        <f>""</f>
        <v/>
      </c>
      <c r="S141">
        <f>""</f>
        <v/>
      </c>
      <c r="T141">
        <f>""</f>
        <v/>
      </c>
      <c r="U141">
        <f>""</f>
        <v/>
      </c>
    </row>
    <row r="142" ht="22" customHeight="1">
      <c r="A142" s="16" t="n"/>
      <c r="B142" s="16" t="n"/>
      <c r="C142" s="16" t="n"/>
      <c r="D142" s="16" t="n"/>
      <c r="E142" s="26" t="n"/>
      <c r="F142" s="16" t="n"/>
      <c r="G142" s="18" t="n"/>
      <c r="H142" s="16" t="n"/>
      <c r="I142" s="16" t="n"/>
      <c r="J142" s="16" t="n"/>
      <c r="K142" s="26" t="n"/>
      <c r="L142" s="26" t="n"/>
      <c r="M142" s="16" t="n"/>
      <c r="N142" s="19">
        <f>IF($A142="","",IF(OR($J142="Paid",$J142="Void"),"",IF($K142="","",$K142-TODAY())))</f>
        <v/>
      </c>
      <c r="O142" s="20">
        <f>IF($A142="","",IF(OR($B142="",$D142="",$E142="",$F142="",$G142="",$H142="",$I142="",$J142="",$K142=""),"Review missing required field",IF(COUNTIF($A$4:$A$203,$A142)&gt;1,"Review duplicate bill ID",IF(COUNTIFS($D$4:$D$203,$D142,$F$4:$F$203,$F142)&gt;1,"Review possible duplicate invoice",IF(AND($J142="Paid",$L142=""),"Review missing paid date",IF(AND($J142&lt;&gt;"Paid",$L142&lt;&gt;""),"Review payment status",IF(AND($J142="Paid",$I142&lt;&gt;"Approved"),"Review paid approval status",IF(AND($J142="Scheduled",$I142&lt;&gt;"Approved"),"Review approval before scheduling",IF(AND($I142="Rejected",$J142&lt;&gt;"Void"),"Review rejected bill status",IF(AND($J142&lt;&gt;"Paid",$J142&lt;&gt;"Void",$K142&lt;TODAY()),"Past due",IF(AND($J142&lt;&gt;"Paid",$J142&lt;&gt;"Void",$K142&lt;=TODAY()+IF(Assumptions!$J$4="",7,Assumptions!$J$4)),"Due within review window",IF(AND(Assumptions!$J$5&lt;&gt;"",$G142&gt;Assumptions!$J$5),"Review amount above threshold",IF($I142="Pending Review","Approval pending","")))))))))))))</f>
        <v/>
      </c>
      <c r="Q142">
        <f>""</f>
        <v/>
      </c>
      <c r="R142">
        <f>""</f>
        <v/>
      </c>
      <c r="S142">
        <f>""</f>
        <v/>
      </c>
      <c r="T142">
        <f>""</f>
        <v/>
      </c>
      <c r="U142">
        <f>""</f>
        <v/>
      </c>
    </row>
    <row r="143" ht="22" customHeight="1">
      <c r="A143" s="16" t="n"/>
      <c r="B143" s="16" t="n"/>
      <c r="C143" s="16" t="n"/>
      <c r="D143" s="16" t="n"/>
      <c r="E143" s="26" t="n"/>
      <c r="F143" s="16" t="n"/>
      <c r="G143" s="18" t="n"/>
      <c r="H143" s="16" t="n"/>
      <c r="I143" s="16" t="n"/>
      <c r="J143" s="16" t="n"/>
      <c r="K143" s="26" t="n"/>
      <c r="L143" s="26" t="n"/>
      <c r="M143" s="16" t="n"/>
      <c r="N143" s="21">
        <f>IF($A143="","",IF(OR($J143="Paid",$J143="Void"),"",IF($K143="","",$K143-TODAY())))</f>
        <v/>
      </c>
      <c r="O143" s="12">
        <f>IF($A143="","",IF(OR($B143="",$D143="",$E143="",$F143="",$G143="",$H143="",$I143="",$J143="",$K143=""),"Review missing required field",IF(COUNTIF($A$4:$A$203,$A143)&gt;1,"Review duplicate bill ID",IF(COUNTIFS($D$4:$D$203,$D143,$F$4:$F$203,$F143)&gt;1,"Review possible duplicate invoice",IF(AND($J143="Paid",$L143=""),"Review missing paid date",IF(AND($J143&lt;&gt;"Paid",$L143&lt;&gt;""),"Review payment status",IF(AND($J143="Paid",$I143&lt;&gt;"Approved"),"Review paid approval status",IF(AND($J143="Scheduled",$I143&lt;&gt;"Approved"),"Review approval before scheduling",IF(AND($I143="Rejected",$J143&lt;&gt;"Void"),"Review rejected bill status",IF(AND($J143&lt;&gt;"Paid",$J143&lt;&gt;"Void",$K143&lt;TODAY()),"Past due",IF(AND($J143&lt;&gt;"Paid",$J143&lt;&gt;"Void",$K143&lt;=TODAY()+IF(Assumptions!$J$4="",7,Assumptions!$J$4)),"Due within review window",IF(AND(Assumptions!$J$5&lt;&gt;"",$G143&gt;Assumptions!$J$5),"Review amount above threshold",IF($I143="Pending Review","Approval pending","")))))))))))))</f>
        <v/>
      </c>
      <c r="Q143">
        <f>""</f>
        <v/>
      </c>
      <c r="R143">
        <f>""</f>
        <v/>
      </c>
      <c r="S143">
        <f>""</f>
        <v/>
      </c>
      <c r="T143">
        <f>""</f>
        <v/>
      </c>
      <c r="U143">
        <f>""</f>
        <v/>
      </c>
    </row>
    <row r="144" ht="22" customHeight="1">
      <c r="A144" s="16" t="n"/>
      <c r="B144" s="16" t="n"/>
      <c r="C144" s="16" t="n"/>
      <c r="D144" s="16" t="n"/>
      <c r="E144" s="26" t="n"/>
      <c r="F144" s="16" t="n"/>
      <c r="G144" s="18" t="n"/>
      <c r="H144" s="16" t="n"/>
      <c r="I144" s="16" t="n"/>
      <c r="J144" s="16" t="n"/>
      <c r="K144" s="26" t="n"/>
      <c r="L144" s="26" t="n"/>
      <c r="M144" s="16" t="n"/>
      <c r="N144" s="19">
        <f>IF($A144="","",IF(OR($J144="Paid",$J144="Void"),"",IF($K144="","",$K144-TODAY())))</f>
        <v/>
      </c>
      <c r="O144" s="20">
        <f>IF($A144="","",IF(OR($B144="",$D144="",$E144="",$F144="",$G144="",$H144="",$I144="",$J144="",$K144=""),"Review missing required field",IF(COUNTIF($A$4:$A$203,$A144)&gt;1,"Review duplicate bill ID",IF(COUNTIFS($D$4:$D$203,$D144,$F$4:$F$203,$F144)&gt;1,"Review possible duplicate invoice",IF(AND($J144="Paid",$L144=""),"Review missing paid date",IF(AND($J144&lt;&gt;"Paid",$L144&lt;&gt;""),"Review payment status",IF(AND($J144="Paid",$I144&lt;&gt;"Approved"),"Review paid approval status",IF(AND($J144="Scheduled",$I144&lt;&gt;"Approved"),"Review approval before scheduling",IF(AND($I144="Rejected",$J144&lt;&gt;"Void"),"Review rejected bill status",IF(AND($J144&lt;&gt;"Paid",$J144&lt;&gt;"Void",$K144&lt;TODAY()),"Past due",IF(AND($J144&lt;&gt;"Paid",$J144&lt;&gt;"Void",$K144&lt;=TODAY()+IF(Assumptions!$J$4="",7,Assumptions!$J$4)),"Due within review window",IF(AND(Assumptions!$J$5&lt;&gt;"",$G144&gt;Assumptions!$J$5),"Review amount above threshold",IF($I144="Pending Review","Approval pending","")))))))))))))</f>
        <v/>
      </c>
      <c r="Q144">
        <f>""</f>
        <v/>
      </c>
      <c r="R144">
        <f>""</f>
        <v/>
      </c>
      <c r="S144">
        <f>""</f>
        <v/>
      </c>
      <c r="T144">
        <f>""</f>
        <v/>
      </c>
      <c r="U144">
        <f>""</f>
        <v/>
      </c>
    </row>
    <row r="145" ht="22" customHeight="1">
      <c r="A145" s="16" t="n"/>
      <c r="B145" s="16" t="n"/>
      <c r="C145" s="16" t="n"/>
      <c r="D145" s="16" t="n"/>
      <c r="E145" s="26" t="n"/>
      <c r="F145" s="16" t="n"/>
      <c r="G145" s="18" t="n"/>
      <c r="H145" s="16" t="n"/>
      <c r="I145" s="16" t="n"/>
      <c r="J145" s="16" t="n"/>
      <c r="K145" s="26" t="n"/>
      <c r="L145" s="26" t="n"/>
      <c r="M145" s="16" t="n"/>
      <c r="N145" s="21">
        <f>IF($A145="","",IF(OR($J145="Paid",$J145="Void"),"",IF($K145="","",$K145-TODAY())))</f>
        <v/>
      </c>
      <c r="O145" s="12">
        <f>IF($A145="","",IF(OR($B145="",$D145="",$E145="",$F145="",$G145="",$H145="",$I145="",$J145="",$K145=""),"Review missing required field",IF(COUNTIF($A$4:$A$203,$A145)&gt;1,"Review duplicate bill ID",IF(COUNTIFS($D$4:$D$203,$D145,$F$4:$F$203,$F145)&gt;1,"Review possible duplicate invoice",IF(AND($J145="Paid",$L145=""),"Review missing paid date",IF(AND($J145&lt;&gt;"Paid",$L145&lt;&gt;""),"Review payment status",IF(AND($J145="Paid",$I145&lt;&gt;"Approved"),"Review paid approval status",IF(AND($J145="Scheduled",$I145&lt;&gt;"Approved"),"Review approval before scheduling",IF(AND($I145="Rejected",$J145&lt;&gt;"Void"),"Review rejected bill status",IF(AND($J145&lt;&gt;"Paid",$J145&lt;&gt;"Void",$K145&lt;TODAY()),"Past due",IF(AND($J145&lt;&gt;"Paid",$J145&lt;&gt;"Void",$K145&lt;=TODAY()+IF(Assumptions!$J$4="",7,Assumptions!$J$4)),"Due within review window",IF(AND(Assumptions!$J$5&lt;&gt;"",$G145&gt;Assumptions!$J$5),"Review amount above threshold",IF($I145="Pending Review","Approval pending","")))))))))))))</f>
        <v/>
      </c>
      <c r="Q145">
        <f>""</f>
        <v/>
      </c>
      <c r="R145">
        <f>""</f>
        <v/>
      </c>
      <c r="S145">
        <f>""</f>
        <v/>
      </c>
      <c r="T145">
        <f>""</f>
        <v/>
      </c>
      <c r="U145">
        <f>""</f>
        <v/>
      </c>
    </row>
    <row r="146" ht="22" customHeight="1">
      <c r="A146" s="16" t="n"/>
      <c r="B146" s="16" t="n"/>
      <c r="C146" s="16" t="n"/>
      <c r="D146" s="16" t="n"/>
      <c r="E146" s="26" t="n"/>
      <c r="F146" s="16" t="n"/>
      <c r="G146" s="18" t="n"/>
      <c r="H146" s="16" t="n"/>
      <c r="I146" s="16" t="n"/>
      <c r="J146" s="16" t="n"/>
      <c r="K146" s="26" t="n"/>
      <c r="L146" s="26" t="n"/>
      <c r="M146" s="16" t="n"/>
      <c r="N146" s="19">
        <f>IF($A146="","",IF(OR($J146="Paid",$J146="Void"),"",IF($K146="","",$K146-TODAY())))</f>
        <v/>
      </c>
      <c r="O146" s="20">
        <f>IF($A146="","",IF(OR($B146="",$D146="",$E146="",$F146="",$G146="",$H146="",$I146="",$J146="",$K146=""),"Review missing required field",IF(COUNTIF($A$4:$A$203,$A146)&gt;1,"Review duplicate bill ID",IF(COUNTIFS($D$4:$D$203,$D146,$F$4:$F$203,$F146)&gt;1,"Review possible duplicate invoice",IF(AND($J146="Paid",$L146=""),"Review missing paid date",IF(AND($J146&lt;&gt;"Paid",$L146&lt;&gt;""),"Review payment status",IF(AND($J146="Paid",$I146&lt;&gt;"Approved"),"Review paid approval status",IF(AND($J146="Scheduled",$I146&lt;&gt;"Approved"),"Review approval before scheduling",IF(AND($I146="Rejected",$J146&lt;&gt;"Void"),"Review rejected bill status",IF(AND($J146&lt;&gt;"Paid",$J146&lt;&gt;"Void",$K146&lt;TODAY()),"Past due",IF(AND($J146&lt;&gt;"Paid",$J146&lt;&gt;"Void",$K146&lt;=TODAY()+IF(Assumptions!$J$4="",7,Assumptions!$J$4)),"Due within review window",IF(AND(Assumptions!$J$5&lt;&gt;"",$G146&gt;Assumptions!$J$5),"Review amount above threshold",IF($I146="Pending Review","Approval pending","")))))))))))))</f>
        <v/>
      </c>
      <c r="Q146">
        <f>""</f>
        <v/>
      </c>
      <c r="R146">
        <f>""</f>
        <v/>
      </c>
      <c r="S146">
        <f>""</f>
        <v/>
      </c>
      <c r="T146">
        <f>""</f>
        <v/>
      </c>
      <c r="U146">
        <f>""</f>
        <v/>
      </c>
    </row>
    <row r="147" ht="22" customHeight="1">
      <c r="A147" s="16" t="n"/>
      <c r="B147" s="16" t="n"/>
      <c r="C147" s="16" t="n"/>
      <c r="D147" s="16" t="n"/>
      <c r="E147" s="26" t="n"/>
      <c r="F147" s="16" t="n"/>
      <c r="G147" s="18" t="n"/>
      <c r="H147" s="16" t="n"/>
      <c r="I147" s="16" t="n"/>
      <c r="J147" s="16" t="n"/>
      <c r="K147" s="26" t="n"/>
      <c r="L147" s="26" t="n"/>
      <c r="M147" s="16" t="n"/>
      <c r="N147" s="21">
        <f>IF($A147="","",IF(OR($J147="Paid",$J147="Void"),"",IF($K147="","",$K147-TODAY())))</f>
        <v/>
      </c>
      <c r="O147" s="12">
        <f>IF($A147="","",IF(OR($B147="",$D147="",$E147="",$F147="",$G147="",$H147="",$I147="",$J147="",$K147=""),"Review missing required field",IF(COUNTIF($A$4:$A$203,$A147)&gt;1,"Review duplicate bill ID",IF(COUNTIFS($D$4:$D$203,$D147,$F$4:$F$203,$F147)&gt;1,"Review possible duplicate invoice",IF(AND($J147="Paid",$L147=""),"Review missing paid date",IF(AND($J147&lt;&gt;"Paid",$L147&lt;&gt;""),"Review payment status",IF(AND($J147="Paid",$I147&lt;&gt;"Approved"),"Review paid approval status",IF(AND($J147="Scheduled",$I147&lt;&gt;"Approved"),"Review approval before scheduling",IF(AND($I147="Rejected",$J147&lt;&gt;"Void"),"Review rejected bill status",IF(AND($J147&lt;&gt;"Paid",$J147&lt;&gt;"Void",$K147&lt;TODAY()),"Past due",IF(AND($J147&lt;&gt;"Paid",$J147&lt;&gt;"Void",$K147&lt;=TODAY()+IF(Assumptions!$J$4="",7,Assumptions!$J$4)),"Due within review window",IF(AND(Assumptions!$J$5&lt;&gt;"",$G147&gt;Assumptions!$J$5),"Review amount above threshold",IF($I147="Pending Review","Approval pending","")))))))))))))</f>
        <v/>
      </c>
      <c r="Q147">
        <f>""</f>
        <v/>
      </c>
      <c r="R147">
        <f>""</f>
        <v/>
      </c>
      <c r="S147">
        <f>""</f>
        <v/>
      </c>
      <c r="T147">
        <f>""</f>
        <v/>
      </c>
      <c r="U147">
        <f>""</f>
        <v/>
      </c>
    </row>
    <row r="148" ht="22" customHeight="1">
      <c r="A148" s="16" t="n"/>
      <c r="B148" s="16" t="n"/>
      <c r="C148" s="16" t="n"/>
      <c r="D148" s="16" t="n"/>
      <c r="E148" s="26" t="n"/>
      <c r="F148" s="16" t="n"/>
      <c r="G148" s="18" t="n"/>
      <c r="H148" s="16" t="n"/>
      <c r="I148" s="16" t="n"/>
      <c r="J148" s="16" t="n"/>
      <c r="K148" s="26" t="n"/>
      <c r="L148" s="26" t="n"/>
      <c r="M148" s="16" t="n"/>
      <c r="N148" s="19">
        <f>IF($A148="","",IF(OR($J148="Paid",$J148="Void"),"",IF($K148="","",$K148-TODAY())))</f>
        <v/>
      </c>
      <c r="O148" s="20">
        <f>IF($A148="","",IF(OR($B148="",$D148="",$E148="",$F148="",$G148="",$H148="",$I148="",$J148="",$K148=""),"Review missing required field",IF(COUNTIF($A$4:$A$203,$A148)&gt;1,"Review duplicate bill ID",IF(COUNTIFS($D$4:$D$203,$D148,$F$4:$F$203,$F148)&gt;1,"Review possible duplicate invoice",IF(AND($J148="Paid",$L148=""),"Review missing paid date",IF(AND($J148&lt;&gt;"Paid",$L148&lt;&gt;""),"Review payment status",IF(AND($J148="Paid",$I148&lt;&gt;"Approved"),"Review paid approval status",IF(AND($J148="Scheduled",$I148&lt;&gt;"Approved"),"Review approval before scheduling",IF(AND($I148="Rejected",$J148&lt;&gt;"Void"),"Review rejected bill status",IF(AND($J148&lt;&gt;"Paid",$J148&lt;&gt;"Void",$K148&lt;TODAY()),"Past due",IF(AND($J148&lt;&gt;"Paid",$J148&lt;&gt;"Void",$K148&lt;=TODAY()+IF(Assumptions!$J$4="",7,Assumptions!$J$4)),"Due within review window",IF(AND(Assumptions!$J$5&lt;&gt;"",$G148&gt;Assumptions!$J$5),"Review amount above threshold",IF($I148="Pending Review","Approval pending","")))))))))))))</f>
        <v/>
      </c>
      <c r="Q148">
        <f>""</f>
        <v/>
      </c>
      <c r="R148">
        <f>""</f>
        <v/>
      </c>
      <c r="S148">
        <f>""</f>
        <v/>
      </c>
      <c r="T148">
        <f>""</f>
        <v/>
      </c>
      <c r="U148">
        <f>""</f>
        <v/>
      </c>
    </row>
    <row r="149" ht="22" customHeight="1">
      <c r="A149" s="16" t="n"/>
      <c r="B149" s="16" t="n"/>
      <c r="C149" s="16" t="n"/>
      <c r="D149" s="16" t="n"/>
      <c r="E149" s="26" t="n"/>
      <c r="F149" s="16" t="n"/>
      <c r="G149" s="18" t="n"/>
      <c r="H149" s="16" t="n"/>
      <c r="I149" s="16" t="n"/>
      <c r="J149" s="16" t="n"/>
      <c r="K149" s="26" t="n"/>
      <c r="L149" s="26" t="n"/>
      <c r="M149" s="16" t="n"/>
      <c r="N149" s="21">
        <f>IF($A149="","",IF(OR($J149="Paid",$J149="Void"),"",IF($K149="","",$K149-TODAY())))</f>
        <v/>
      </c>
      <c r="O149" s="12">
        <f>IF($A149="","",IF(OR($B149="",$D149="",$E149="",$F149="",$G149="",$H149="",$I149="",$J149="",$K149=""),"Review missing required field",IF(COUNTIF($A$4:$A$203,$A149)&gt;1,"Review duplicate bill ID",IF(COUNTIFS($D$4:$D$203,$D149,$F$4:$F$203,$F149)&gt;1,"Review possible duplicate invoice",IF(AND($J149="Paid",$L149=""),"Review missing paid date",IF(AND($J149&lt;&gt;"Paid",$L149&lt;&gt;""),"Review payment status",IF(AND($J149="Paid",$I149&lt;&gt;"Approved"),"Review paid approval status",IF(AND($J149="Scheduled",$I149&lt;&gt;"Approved"),"Review approval before scheduling",IF(AND($I149="Rejected",$J149&lt;&gt;"Void"),"Review rejected bill status",IF(AND($J149&lt;&gt;"Paid",$J149&lt;&gt;"Void",$K149&lt;TODAY()),"Past due",IF(AND($J149&lt;&gt;"Paid",$J149&lt;&gt;"Void",$K149&lt;=TODAY()+IF(Assumptions!$J$4="",7,Assumptions!$J$4)),"Due within review window",IF(AND(Assumptions!$J$5&lt;&gt;"",$G149&gt;Assumptions!$J$5),"Review amount above threshold",IF($I149="Pending Review","Approval pending","")))))))))))))</f>
        <v/>
      </c>
      <c r="Q149">
        <f>""</f>
        <v/>
      </c>
      <c r="R149">
        <f>""</f>
        <v/>
      </c>
      <c r="S149">
        <f>""</f>
        <v/>
      </c>
      <c r="T149">
        <f>""</f>
        <v/>
      </c>
      <c r="U149">
        <f>""</f>
        <v/>
      </c>
    </row>
    <row r="150" ht="22" customHeight="1">
      <c r="A150" s="16" t="n"/>
      <c r="B150" s="16" t="n"/>
      <c r="C150" s="16" t="n"/>
      <c r="D150" s="16" t="n"/>
      <c r="E150" s="26" t="n"/>
      <c r="F150" s="16" t="n"/>
      <c r="G150" s="18" t="n"/>
      <c r="H150" s="16" t="n"/>
      <c r="I150" s="16" t="n"/>
      <c r="J150" s="16" t="n"/>
      <c r="K150" s="26" t="n"/>
      <c r="L150" s="26" t="n"/>
      <c r="M150" s="16" t="n"/>
      <c r="N150" s="19">
        <f>IF($A150="","",IF(OR($J150="Paid",$J150="Void"),"",IF($K150="","",$K150-TODAY())))</f>
        <v/>
      </c>
      <c r="O150" s="20">
        <f>IF($A150="","",IF(OR($B150="",$D150="",$E150="",$F150="",$G150="",$H150="",$I150="",$J150="",$K150=""),"Review missing required field",IF(COUNTIF($A$4:$A$203,$A150)&gt;1,"Review duplicate bill ID",IF(COUNTIFS($D$4:$D$203,$D150,$F$4:$F$203,$F150)&gt;1,"Review possible duplicate invoice",IF(AND($J150="Paid",$L150=""),"Review missing paid date",IF(AND($J150&lt;&gt;"Paid",$L150&lt;&gt;""),"Review payment status",IF(AND($J150="Paid",$I150&lt;&gt;"Approved"),"Review paid approval status",IF(AND($J150="Scheduled",$I150&lt;&gt;"Approved"),"Review approval before scheduling",IF(AND($I150="Rejected",$J150&lt;&gt;"Void"),"Review rejected bill status",IF(AND($J150&lt;&gt;"Paid",$J150&lt;&gt;"Void",$K150&lt;TODAY()),"Past due",IF(AND($J150&lt;&gt;"Paid",$J150&lt;&gt;"Void",$K150&lt;=TODAY()+IF(Assumptions!$J$4="",7,Assumptions!$J$4)),"Due within review window",IF(AND(Assumptions!$J$5&lt;&gt;"",$G150&gt;Assumptions!$J$5),"Review amount above threshold",IF($I150="Pending Review","Approval pending","")))))))))))))</f>
        <v/>
      </c>
      <c r="Q150">
        <f>""</f>
        <v/>
      </c>
      <c r="R150">
        <f>""</f>
        <v/>
      </c>
      <c r="S150">
        <f>""</f>
        <v/>
      </c>
      <c r="T150">
        <f>""</f>
        <v/>
      </c>
      <c r="U150">
        <f>""</f>
        <v/>
      </c>
    </row>
    <row r="151" ht="22" customHeight="1">
      <c r="A151" s="16" t="n"/>
      <c r="B151" s="16" t="n"/>
      <c r="C151" s="16" t="n"/>
      <c r="D151" s="16" t="n"/>
      <c r="E151" s="26" t="n"/>
      <c r="F151" s="16" t="n"/>
      <c r="G151" s="18" t="n"/>
      <c r="H151" s="16" t="n"/>
      <c r="I151" s="16" t="n"/>
      <c r="J151" s="16" t="n"/>
      <c r="K151" s="26" t="n"/>
      <c r="L151" s="26" t="n"/>
      <c r="M151" s="16" t="n"/>
      <c r="N151" s="21">
        <f>IF($A151="","",IF(OR($J151="Paid",$J151="Void"),"",IF($K151="","",$K151-TODAY())))</f>
        <v/>
      </c>
      <c r="O151" s="12">
        <f>IF($A151="","",IF(OR($B151="",$D151="",$E151="",$F151="",$G151="",$H151="",$I151="",$J151="",$K151=""),"Review missing required field",IF(COUNTIF($A$4:$A$203,$A151)&gt;1,"Review duplicate bill ID",IF(COUNTIFS($D$4:$D$203,$D151,$F$4:$F$203,$F151)&gt;1,"Review possible duplicate invoice",IF(AND($J151="Paid",$L151=""),"Review missing paid date",IF(AND($J151&lt;&gt;"Paid",$L151&lt;&gt;""),"Review payment status",IF(AND($J151="Paid",$I151&lt;&gt;"Approved"),"Review paid approval status",IF(AND($J151="Scheduled",$I151&lt;&gt;"Approved"),"Review approval before scheduling",IF(AND($I151="Rejected",$J151&lt;&gt;"Void"),"Review rejected bill status",IF(AND($J151&lt;&gt;"Paid",$J151&lt;&gt;"Void",$K151&lt;TODAY()),"Past due",IF(AND($J151&lt;&gt;"Paid",$J151&lt;&gt;"Void",$K151&lt;=TODAY()+IF(Assumptions!$J$4="",7,Assumptions!$J$4)),"Due within review window",IF(AND(Assumptions!$J$5&lt;&gt;"",$G151&gt;Assumptions!$J$5),"Review amount above threshold",IF($I151="Pending Review","Approval pending","")))))))))))))</f>
        <v/>
      </c>
      <c r="Q151">
        <f>""</f>
        <v/>
      </c>
      <c r="R151">
        <f>""</f>
        <v/>
      </c>
      <c r="S151">
        <f>""</f>
        <v/>
      </c>
      <c r="T151">
        <f>""</f>
        <v/>
      </c>
      <c r="U151">
        <f>""</f>
        <v/>
      </c>
    </row>
    <row r="152" ht="22" customHeight="1">
      <c r="A152" s="16" t="n"/>
      <c r="B152" s="16" t="n"/>
      <c r="C152" s="16" t="n"/>
      <c r="D152" s="16" t="n"/>
      <c r="E152" s="26" t="n"/>
      <c r="F152" s="16" t="n"/>
      <c r="G152" s="18" t="n"/>
      <c r="H152" s="16" t="n"/>
      <c r="I152" s="16" t="n"/>
      <c r="J152" s="16" t="n"/>
      <c r="K152" s="26" t="n"/>
      <c r="L152" s="26" t="n"/>
      <c r="M152" s="16" t="n"/>
      <c r="N152" s="19">
        <f>IF($A152="","",IF(OR($J152="Paid",$J152="Void"),"",IF($K152="","",$K152-TODAY())))</f>
        <v/>
      </c>
      <c r="O152" s="20">
        <f>IF($A152="","",IF(OR($B152="",$D152="",$E152="",$F152="",$G152="",$H152="",$I152="",$J152="",$K152=""),"Review missing required field",IF(COUNTIF($A$4:$A$203,$A152)&gt;1,"Review duplicate bill ID",IF(COUNTIFS($D$4:$D$203,$D152,$F$4:$F$203,$F152)&gt;1,"Review possible duplicate invoice",IF(AND($J152="Paid",$L152=""),"Review missing paid date",IF(AND($J152&lt;&gt;"Paid",$L152&lt;&gt;""),"Review payment status",IF(AND($J152="Paid",$I152&lt;&gt;"Approved"),"Review paid approval status",IF(AND($J152="Scheduled",$I152&lt;&gt;"Approved"),"Review approval before scheduling",IF(AND($I152="Rejected",$J152&lt;&gt;"Void"),"Review rejected bill status",IF(AND($J152&lt;&gt;"Paid",$J152&lt;&gt;"Void",$K152&lt;TODAY()),"Past due",IF(AND($J152&lt;&gt;"Paid",$J152&lt;&gt;"Void",$K152&lt;=TODAY()+IF(Assumptions!$J$4="",7,Assumptions!$J$4)),"Due within review window",IF(AND(Assumptions!$J$5&lt;&gt;"",$G152&gt;Assumptions!$J$5),"Review amount above threshold",IF($I152="Pending Review","Approval pending","")))))))))))))</f>
        <v/>
      </c>
      <c r="Q152">
        <f>""</f>
        <v/>
      </c>
      <c r="R152">
        <f>""</f>
        <v/>
      </c>
      <c r="S152">
        <f>""</f>
        <v/>
      </c>
      <c r="T152">
        <f>""</f>
        <v/>
      </c>
      <c r="U152">
        <f>""</f>
        <v/>
      </c>
    </row>
    <row r="153" ht="22" customHeight="1">
      <c r="A153" s="16" t="n"/>
      <c r="B153" s="16" t="n"/>
      <c r="C153" s="16" t="n"/>
      <c r="D153" s="16" t="n"/>
      <c r="E153" s="26" t="n"/>
      <c r="F153" s="16" t="n"/>
      <c r="G153" s="18" t="n"/>
      <c r="H153" s="16" t="n"/>
      <c r="I153" s="16" t="n"/>
      <c r="J153" s="16" t="n"/>
      <c r="K153" s="26" t="n"/>
      <c r="L153" s="26" t="n"/>
      <c r="M153" s="16" t="n"/>
      <c r="N153" s="21">
        <f>IF($A153="","",IF(OR($J153="Paid",$J153="Void"),"",IF($K153="","",$K153-TODAY())))</f>
        <v/>
      </c>
      <c r="O153" s="12">
        <f>IF($A153="","",IF(OR($B153="",$D153="",$E153="",$F153="",$G153="",$H153="",$I153="",$J153="",$K153=""),"Review missing required field",IF(COUNTIF($A$4:$A$203,$A153)&gt;1,"Review duplicate bill ID",IF(COUNTIFS($D$4:$D$203,$D153,$F$4:$F$203,$F153)&gt;1,"Review possible duplicate invoice",IF(AND($J153="Paid",$L153=""),"Review missing paid date",IF(AND($J153&lt;&gt;"Paid",$L153&lt;&gt;""),"Review payment status",IF(AND($J153="Paid",$I153&lt;&gt;"Approved"),"Review paid approval status",IF(AND($J153="Scheduled",$I153&lt;&gt;"Approved"),"Review approval before scheduling",IF(AND($I153="Rejected",$J153&lt;&gt;"Void"),"Review rejected bill status",IF(AND($J153&lt;&gt;"Paid",$J153&lt;&gt;"Void",$K153&lt;TODAY()),"Past due",IF(AND($J153&lt;&gt;"Paid",$J153&lt;&gt;"Void",$K153&lt;=TODAY()+IF(Assumptions!$J$4="",7,Assumptions!$J$4)),"Due within review window",IF(AND(Assumptions!$J$5&lt;&gt;"",$G153&gt;Assumptions!$J$5),"Review amount above threshold",IF($I153="Pending Review","Approval pending","")))))))))))))</f>
        <v/>
      </c>
      <c r="Q153">
        <f>""</f>
        <v/>
      </c>
      <c r="R153">
        <f>""</f>
        <v/>
      </c>
      <c r="S153">
        <f>""</f>
        <v/>
      </c>
      <c r="T153">
        <f>""</f>
        <v/>
      </c>
      <c r="U153">
        <f>""</f>
        <v/>
      </c>
    </row>
    <row r="154" ht="22" customHeight="1">
      <c r="A154" s="16" t="n"/>
      <c r="B154" s="16" t="n"/>
      <c r="C154" s="16" t="n"/>
      <c r="D154" s="16" t="n"/>
      <c r="E154" s="26" t="n"/>
      <c r="F154" s="16" t="n"/>
      <c r="G154" s="18" t="n"/>
      <c r="H154" s="16" t="n"/>
      <c r="I154" s="16" t="n"/>
      <c r="J154" s="16" t="n"/>
      <c r="K154" s="26" t="n"/>
      <c r="L154" s="26" t="n"/>
      <c r="M154" s="16" t="n"/>
      <c r="N154" s="19">
        <f>IF($A154="","",IF(OR($J154="Paid",$J154="Void"),"",IF($K154="","",$K154-TODAY())))</f>
        <v/>
      </c>
      <c r="O154" s="20">
        <f>IF($A154="","",IF(OR($B154="",$D154="",$E154="",$F154="",$G154="",$H154="",$I154="",$J154="",$K154=""),"Review missing required field",IF(COUNTIF($A$4:$A$203,$A154)&gt;1,"Review duplicate bill ID",IF(COUNTIFS($D$4:$D$203,$D154,$F$4:$F$203,$F154)&gt;1,"Review possible duplicate invoice",IF(AND($J154="Paid",$L154=""),"Review missing paid date",IF(AND($J154&lt;&gt;"Paid",$L154&lt;&gt;""),"Review payment status",IF(AND($J154="Paid",$I154&lt;&gt;"Approved"),"Review paid approval status",IF(AND($J154="Scheduled",$I154&lt;&gt;"Approved"),"Review approval before scheduling",IF(AND($I154="Rejected",$J154&lt;&gt;"Void"),"Review rejected bill status",IF(AND($J154&lt;&gt;"Paid",$J154&lt;&gt;"Void",$K154&lt;TODAY()),"Past due",IF(AND($J154&lt;&gt;"Paid",$J154&lt;&gt;"Void",$K154&lt;=TODAY()+IF(Assumptions!$J$4="",7,Assumptions!$J$4)),"Due within review window",IF(AND(Assumptions!$J$5&lt;&gt;"",$G154&gt;Assumptions!$J$5),"Review amount above threshold",IF($I154="Pending Review","Approval pending","")))))))))))))</f>
        <v/>
      </c>
      <c r="Q154">
        <f>""</f>
        <v/>
      </c>
      <c r="R154">
        <f>""</f>
        <v/>
      </c>
      <c r="S154">
        <f>""</f>
        <v/>
      </c>
      <c r="T154">
        <f>""</f>
        <v/>
      </c>
      <c r="U154">
        <f>""</f>
        <v/>
      </c>
    </row>
    <row r="155" ht="22" customHeight="1">
      <c r="A155" s="16" t="n"/>
      <c r="B155" s="16" t="n"/>
      <c r="C155" s="16" t="n"/>
      <c r="D155" s="16" t="n"/>
      <c r="E155" s="26" t="n"/>
      <c r="F155" s="16" t="n"/>
      <c r="G155" s="18" t="n"/>
      <c r="H155" s="16" t="n"/>
      <c r="I155" s="16" t="n"/>
      <c r="J155" s="16" t="n"/>
      <c r="K155" s="26" t="n"/>
      <c r="L155" s="26" t="n"/>
      <c r="M155" s="16" t="n"/>
      <c r="N155" s="21">
        <f>IF($A155="","",IF(OR($J155="Paid",$J155="Void"),"",IF($K155="","",$K155-TODAY())))</f>
        <v/>
      </c>
      <c r="O155" s="12">
        <f>IF($A155="","",IF(OR($B155="",$D155="",$E155="",$F155="",$G155="",$H155="",$I155="",$J155="",$K155=""),"Review missing required field",IF(COUNTIF($A$4:$A$203,$A155)&gt;1,"Review duplicate bill ID",IF(COUNTIFS($D$4:$D$203,$D155,$F$4:$F$203,$F155)&gt;1,"Review possible duplicate invoice",IF(AND($J155="Paid",$L155=""),"Review missing paid date",IF(AND($J155&lt;&gt;"Paid",$L155&lt;&gt;""),"Review payment status",IF(AND($J155="Paid",$I155&lt;&gt;"Approved"),"Review paid approval status",IF(AND($J155="Scheduled",$I155&lt;&gt;"Approved"),"Review approval before scheduling",IF(AND($I155="Rejected",$J155&lt;&gt;"Void"),"Review rejected bill status",IF(AND($J155&lt;&gt;"Paid",$J155&lt;&gt;"Void",$K155&lt;TODAY()),"Past due",IF(AND($J155&lt;&gt;"Paid",$J155&lt;&gt;"Void",$K155&lt;=TODAY()+IF(Assumptions!$J$4="",7,Assumptions!$J$4)),"Due within review window",IF(AND(Assumptions!$J$5&lt;&gt;"",$G155&gt;Assumptions!$J$5),"Review amount above threshold",IF($I155="Pending Review","Approval pending","")))))))))))))</f>
        <v/>
      </c>
      <c r="Q155">
        <f>""</f>
        <v/>
      </c>
      <c r="R155">
        <f>""</f>
        <v/>
      </c>
      <c r="S155">
        <f>""</f>
        <v/>
      </c>
      <c r="T155">
        <f>""</f>
        <v/>
      </c>
      <c r="U155">
        <f>""</f>
        <v/>
      </c>
    </row>
    <row r="156" ht="22" customHeight="1">
      <c r="A156" s="16" t="n"/>
      <c r="B156" s="16" t="n"/>
      <c r="C156" s="16" t="n"/>
      <c r="D156" s="16" t="n"/>
      <c r="E156" s="26" t="n"/>
      <c r="F156" s="16" t="n"/>
      <c r="G156" s="18" t="n"/>
      <c r="H156" s="16" t="n"/>
      <c r="I156" s="16" t="n"/>
      <c r="J156" s="16" t="n"/>
      <c r="K156" s="26" t="n"/>
      <c r="L156" s="26" t="n"/>
      <c r="M156" s="16" t="n"/>
      <c r="N156" s="19">
        <f>IF($A156="","",IF(OR($J156="Paid",$J156="Void"),"",IF($K156="","",$K156-TODAY())))</f>
        <v/>
      </c>
      <c r="O156" s="20">
        <f>IF($A156="","",IF(OR($B156="",$D156="",$E156="",$F156="",$G156="",$H156="",$I156="",$J156="",$K156=""),"Review missing required field",IF(COUNTIF($A$4:$A$203,$A156)&gt;1,"Review duplicate bill ID",IF(COUNTIFS($D$4:$D$203,$D156,$F$4:$F$203,$F156)&gt;1,"Review possible duplicate invoice",IF(AND($J156="Paid",$L156=""),"Review missing paid date",IF(AND($J156&lt;&gt;"Paid",$L156&lt;&gt;""),"Review payment status",IF(AND($J156="Paid",$I156&lt;&gt;"Approved"),"Review paid approval status",IF(AND($J156="Scheduled",$I156&lt;&gt;"Approved"),"Review approval before scheduling",IF(AND($I156="Rejected",$J156&lt;&gt;"Void"),"Review rejected bill status",IF(AND($J156&lt;&gt;"Paid",$J156&lt;&gt;"Void",$K156&lt;TODAY()),"Past due",IF(AND($J156&lt;&gt;"Paid",$J156&lt;&gt;"Void",$K156&lt;=TODAY()+IF(Assumptions!$J$4="",7,Assumptions!$J$4)),"Due within review window",IF(AND(Assumptions!$J$5&lt;&gt;"",$G156&gt;Assumptions!$J$5),"Review amount above threshold",IF($I156="Pending Review","Approval pending","")))))))))))))</f>
        <v/>
      </c>
      <c r="Q156">
        <f>""</f>
        <v/>
      </c>
      <c r="R156">
        <f>""</f>
        <v/>
      </c>
      <c r="S156">
        <f>""</f>
        <v/>
      </c>
      <c r="T156">
        <f>""</f>
        <v/>
      </c>
      <c r="U156">
        <f>""</f>
        <v/>
      </c>
    </row>
    <row r="157" ht="22" customHeight="1">
      <c r="A157" s="16" t="n"/>
      <c r="B157" s="16" t="n"/>
      <c r="C157" s="16" t="n"/>
      <c r="D157" s="16" t="n"/>
      <c r="E157" s="26" t="n"/>
      <c r="F157" s="16" t="n"/>
      <c r="G157" s="18" t="n"/>
      <c r="H157" s="16" t="n"/>
      <c r="I157" s="16" t="n"/>
      <c r="J157" s="16" t="n"/>
      <c r="K157" s="26" t="n"/>
      <c r="L157" s="26" t="n"/>
      <c r="M157" s="16" t="n"/>
      <c r="N157" s="21">
        <f>IF($A157="","",IF(OR($J157="Paid",$J157="Void"),"",IF($K157="","",$K157-TODAY())))</f>
        <v/>
      </c>
      <c r="O157" s="12">
        <f>IF($A157="","",IF(OR($B157="",$D157="",$E157="",$F157="",$G157="",$H157="",$I157="",$J157="",$K157=""),"Review missing required field",IF(COUNTIF($A$4:$A$203,$A157)&gt;1,"Review duplicate bill ID",IF(COUNTIFS($D$4:$D$203,$D157,$F$4:$F$203,$F157)&gt;1,"Review possible duplicate invoice",IF(AND($J157="Paid",$L157=""),"Review missing paid date",IF(AND($J157&lt;&gt;"Paid",$L157&lt;&gt;""),"Review payment status",IF(AND($J157="Paid",$I157&lt;&gt;"Approved"),"Review paid approval status",IF(AND($J157="Scheduled",$I157&lt;&gt;"Approved"),"Review approval before scheduling",IF(AND($I157="Rejected",$J157&lt;&gt;"Void"),"Review rejected bill status",IF(AND($J157&lt;&gt;"Paid",$J157&lt;&gt;"Void",$K157&lt;TODAY()),"Past due",IF(AND($J157&lt;&gt;"Paid",$J157&lt;&gt;"Void",$K157&lt;=TODAY()+IF(Assumptions!$J$4="",7,Assumptions!$J$4)),"Due within review window",IF(AND(Assumptions!$J$5&lt;&gt;"",$G157&gt;Assumptions!$J$5),"Review amount above threshold",IF($I157="Pending Review","Approval pending","")))))))))))))</f>
        <v/>
      </c>
      <c r="Q157">
        <f>""</f>
        <v/>
      </c>
      <c r="R157">
        <f>""</f>
        <v/>
      </c>
      <c r="S157">
        <f>""</f>
        <v/>
      </c>
      <c r="T157">
        <f>""</f>
        <v/>
      </c>
      <c r="U157">
        <f>""</f>
        <v/>
      </c>
    </row>
    <row r="158" ht="22" customHeight="1">
      <c r="A158" s="16" t="n"/>
      <c r="B158" s="16" t="n"/>
      <c r="C158" s="16" t="n"/>
      <c r="D158" s="16" t="n"/>
      <c r="E158" s="26" t="n"/>
      <c r="F158" s="16" t="n"/>
      <c r="G158" s="18" t="n"/>
      <c r="H158" s="16" t="n"/>
      <c r="I158" s="16" t="n"/>
      <c r="J158" s="16" t="n"/>
      <c r="K158" s="26" t="n"/>
      <c r="L158" s="26" t="n"/>
      <c r="M158" s="16" t="n"/>
      <c r="N158" s="19">
        <f>IF($A158="","",IF(OR($J158="Paid",$J158="Void"),"",IF($K158="","",$K158-TODAY())))</f>
        <v/>
      </c>
      <c r="O158" s="20">
        <f>IF($A158="","",IF(OR($B158="",$D158="",$E158="",$F158="",$G158="",$H158="",$I158="",$J158="",$K158=""),"Review missing required field",IF(COUNTIF($A$4:$A$203,$A158)&gt;1,"Review duplicate bill ID",IF(COUNTIFS($D$4:$D$203,$D158,$F$4:$F$203,$F158)&gt;1,"Review possible duplicate invoice",IF(AND($J158="Paid",$L158=""),"Review missing paid date",IF(AND($J158&lt;&gt;"Paid",$L158&lt;&gt;""),"Review payment status",IF(AND($J158="Paid",$I158&lt;&gt;"Approved"),"Review paid approval status",IF(AND($J158="Scheduled",$I158&lt;&gt;"Approved"),"Review approval before scheduling",IF(AND($I158="Rejected",$J158&lt;&gt;"Void"),"Review rejected bill status",IF(AND($J158&lt;&gt;"Paid",$J158&lt;&gt;"Void",$K158&lt;TODAY()),"Past due",IF(AND($J158&lt;&gt;"Paid",$J158&lt;&gt;"Void",$K158&lt;=TODAY()+IF(Assumptions!$J$4="",7,Assumptions!$J$4)),"Due within review window",IF(AND(Assumptions!$J$5&lt;&gt;"",$G158&gt;Assumptions!$J$5),"Review amount above threshold",IF($I158="Pending Review","Approval pending","")))))))))))))</f>
        <v/>
      </c>
      <c r="Q158">
        <f>""</f>
        <v/>
      </c>
      <c r="R158">
        <f>""</f>
        <v/>
      </c>
      <c r="S158">
        <f>""</f>
        <v/>
      </c>
      <c r="T158">
        <f>""</f>
        <v/>
      </c>
      <c r="U158">
        <f>""</f>
        <v/>
      </c>
    </row>
    <row r="159" ht="22" customHeight="1">
      <c r="A159" s="16" t="n"/>
      <c r="B159" s="16" t="n"/>
      <c r="C159" s="16" t="n"/>
      <c r="D159" s="16" t="n"/>
      <c r="E159" s="26" t="n"/>
      <c r="F159" s="16" t="n"/>
      <c r="G159" s="18" t="n"/>
      <c r="H159" s="16" t="n"/>
      <c r="I159" s="16" t="n"/>
      <c r="J159" s="16" t="n"/>
      <c r="K159" s="26" t="n"/>
      <c r="L159" s="26" t="n"/>
      <c r="M159" s="16" t="n"/>
      <c r="N159" s="21">
        <f>IF($A159="","",IF(OR($J159="Paid",$J159="Void"),"",IF($K159="","",$K159-TODAY())))</f>
        <v/>
      </c>
      <c r="O159" s="12">
        <f>IF($A159="","",IF(OR($B159="",$D159="",$E159="",$F159="",$G159="",$H159="",$I159="",$J159="",$K159=""),"Review missing required field",IF(COUNTIF($A$4:$A$203,$A159)&gt;1,"Review duplicate bill ID",IF(COUNTIFS($D$4:$D$203,$D159,$F$4:$F$203,$F159)&gt;1,"Review possible duplicate invoice",IF(AND($J159="Paid",$L159=""),"Review missing paid date",IF(AND($J159&lt;&gt;"Paid",$L159&lt;&gt;""),"Review payment status",IF(AND($J159="Paid",$I159&lt;&gt;"Approved"),"Review paid approval status",IF(AND($J159="Scheduled",$I159&lt;&gt;"Approved"),"Review approval before scheduling",IF(AND($I159="Rejected",$J159&lt;&gt;"Void"),"Review rejected bill status",IF(AND($J159&lt;&gt;"Paid",$J159&lt;&gt;"Void",$K159&lt;TODAY()),"Past due",IF(AND($J159&lt;&gt;"Paid",$J159&lt;&gt;"Void",$K159&lt;=TODAY()+IF(Assumptions!$J$4="",7,Assumptions!$J$4)),"Due within review window",IF(AND(Assumptions!$J$5&lt;&gt;"",$G159&gt;Assumptions!$J$5),"Review amount above threshold",IF($I159="Pending Review","Approval pending","")))))))))))))</f>
        <v/>
      </c>
      <c r="Q159">
        <f>""</f>
        <v/>
      </c>
      <c r="R159">
        <f>""</f>
        <v/>
      </c>
      <c r="S159">
        <f>""</f>
        <v/>
      </c>
      <c r="T159">
        <f>""</f>
        <v/>
      </c>
      <c r="U159">
        <f>""</f>
        <v/>
      </c>
    </row>
    <row r="160" ht="22" customHeight="1">
      <c r="A160" s="16" t="n"/>
      <c r="B160" s="16" t="n"/>
      <c r="C160" s="16" t="n"/>
      <c r="D160" s="16" t="n"/>
      <c r="E160" s="26" t="n"/>
      <c r="F160" s="16" t="n"/>
      <c r="G160" s="18" t="n"/>
      <c r="H160" s="16" t="n"/>
      <c r="I160" s="16" t="n"/>
      <c r="J160" s="16" t="n"/>
      <c r="K160" s="26" t="n"/>
      <c r="L160" s="26" t="n"/>
      <c r="M160" s="16" t="n"/>
      <c r="N160" s="19">
        <f>IF($A160="","",IF(OR($J160="Paid",$J160="Void"),"",IF($K160="","",$K160-TODAY())))</f>
        <v/>
      </c>
      <c r="O160" s="20">
        <f>IF($A160="","",IF(OR($B160="",$D160="",$E160="",$F160="",$G160="",$H160="",$I160="",$J160="",$K160=""),"Review missing required field",IF(COUNTIF($A$4:$A$203,$A160)&gt;1,"Review duplicate bill ID",IF(COUNTIFS($D$4:$D$203,$D160,$F$4:$F$203,$F160)&gt;1,"Review possible duplicate invoice",IF(AND($J160="Paid",$L160=""),"Review missing paid date",IF(AND($J160&lt;&gt;"Paid",$L160&lt;&gt;""),"Review payment status",IF(AND($J160="Paid",$I160&lt;&gt;"Approved"),"Review paid approval status",IF(AND($J160="Scheduled",$I160&lt;&gt;"Approved"),"Review approval before scheduling",IF(AND($I160="Rejected",$J160&lt;&gt;"Void"),"Review rejected bill status",IF(AND($J160&lt;&gt;"Paid",$J160&lt;&gt;"Void",$K160&lt;TODAY()),"Past due",IF(AND($J160&lt;&gt;"Paid",$J160&lt;&gt;"Void",$K160&lt;=TODAY()+IF(Assumptions!$J$4="",7,Assumptions!$J$4)),"Due within review window",IF(AND(Assumptions!$J$5&lt;&gt;"",$G160&gt;Assumptions!$J$5),"Review amount above threshold",IF($I160="Pending Review","Approval pending","")))))))))))))</f>
        <v/>
      </c>
      <c r="Q160">
        <f>""</f>
        <v/>
      </c>
      <c r="R160">
        <f>""</f>
        <v/>
      </c>
      <c r="S160">
        <f>""</f>
        <v/>
      </c>
      <c r="T160">
        <f>""</f>
        <v/>
      </c>
      <c r="U160">
        <f>""</f>
        <v/>
      </c>
    </row>
    <row r="161" ht="22" customHeight="1">
      <c r="A161" s="16" t="n"/>
      <c r="B161" s="16" t="n"/>
      <c r="C161" s="16" t="n"/>
      <c r="D161" s="16" t="n"/>
      <c r="E161" s="26" t="n"/>
      <c r="F161" s="16" t="n"/>
      <c r="G161" s="18" t="n"/>
      <c r="H161" s="16" t="n"/>
      <c r="I161" s="16" t="n"/>
      <c r="J161" s="16" t="n"/>
      <c r="K161" s="26" t="n"/>
      <c r="L161" s="26" t="n"/>
      <c r="M161" s="16" t="n"/>
      <c r="N161" s="21">
        <f>IF($A161="","",IF(OR($J161="Paid",$J161="Void"),"",IF($K161="","",$K161-TODAY())))</f>
        <v/>
      </c>
      <c r="O161" s="12">
        <f>IF($A161="","",IF(OR($B161="",$D161="",$E161="",$F161="",$G161="",$H161="",$I161="",$J161="",$K161=""),"Review missing required field",IF(COUNTIF($A$4:$A$203,$A161)&gt;1,"Review duplicate bill ID",IF(COUNTIFS($D$4:$D$203,$D161,$F$4:$F$203,$F161)&gt;1,"Review possible duplicate invoice",IF(AND($J161="Paid",$L161=""),"Review missing paid date",IF(AND($J161&lt;&gt;"Paid",$L161&lt;&gt;""),"Review payment status",IF(AND($J161="Paid",$I161&lt;&gt;"Approved"),"Review paid approval status",IF(AND($J161="Scheduled",$I161&lt;&gt;"Approved"),"Review approval before scheduling",IF(AND($I161="Rejected",$J161&lt;&gt;"Void"),"Review rejected bill status",IF(AND($J161&lt;&gt;"Paid",$J161&lt;&gt;"Void",$K161&lt;TODAY()),"Past due",IF(AND($J161&lt;&gt;"Paid",$J161&lt;&gt;"Void",$K161&lt;=TODAY()+IF(Assumptions!$J$4="",7,Assumptions!$J$4)),"Due within review window",IF(AND(Assumptions!$J$5&lt;&gt;"",$G161&gt;Assumptions!$J$5),"Review amount above threshold",IF($I161="Pending Review","Approval pending","")))))))))))))</f>
        <v/>
      </c>
      <c r="Q161">
        <f>""</f>
        <v/>
      </c>
      <c r="R161">
        <f>""</f>
        <v/>
      </c>
      <c r="S161">
        <f>""</f>
        <v/>
      </c>
      <c r="T161">
        <f>""</f>
        <v/>
      </c>
      <c r="U161">
        <f>""</f>
        <v/>
      </c>
    </row>
    <row r="162" ht="22" customHeight="1">
      <c r="A162" s="16" t="n"/>
      <c r="B162" s="16" t="n"/>
      <c r="C162" s="16" t="n"/>
      <c r="D162" s="16" t="n"/>
      <c r="E162" s="26" t="n"/>
      <c r="F162" s="16" t="n"/>
      <c r="G162" s="18" t="n"/>
      <c r="H162" s="16" t="n"/>
      <c r="I162" s="16" t="n"/>
      <c r="J162" s="16" t="n"/>
      <c r="K162" s="26" t="n"/>
      <c r="L162" s="26" t="n"/>
      <c r="M162" s="16" t="n"/>
      <c r="N162" s="19">
        <f>IF($A162="","",IF(OR($J162="Paid",$J162="Void"),"",IF($K162="","",$K162-TODAY())))</f>
        <v/>
      </c>
      <c r="O162" s="20">
        <f>IF($A162="","",IF(OR($B162="",$D162="",$E162="",$F162="",$G162="",$H162="",$I162="",$J162="",$K162=""),"Review missing required field",IF(COUNTIF($A$4:$A$203,$A162)&gt;1,"Review duplicate bill ID",IF(COUNTIFS($D$4:$D$203,$D162,$F$4:$F$203,$F162)&gt;1,"Review possible duplicate invoice",IF(AND($J162="Paid",$L162=""),"Review missing paid date",IF(AND($J162&lt;&gt;"Paid",$L162&lt;&gt;""),"Review payment status",IF(AND($J162="Paid",$I162&lt;&gt;"Approved"),"Review paid approval status",IF(AND($J162="Scheduled",$I162&lt;&gt;"Approved"),"Review approval before scheduling",IF(AND($I162="Rejected",$J162&lt;&gt;"Void"),"Review rejected bill status",IF(AND($J162&lt;&gt;"Paid",$J162&lt;&gt;"Void",$K162&lt;TODAY()),"Past due",IF(AND($J162&lt;&gt;"Paid",$J162&lt;&gt;"Void",$K162&lt;=TODAY()+IF(Assumptions!$J$4="",7,Assumptions!$J$4)),"Due within review window",IF(AND(Assumptions!$J$5&lt;&gt;"",$G162&gt;Assumptions!$J$5),"Review amount above threshold",IF($I162="Pending Review","Approval pending","")))))))))))))</f>
        <v/>
      </c>
      <c r="Q162">
        <f>""</f>
        <v/>
      </c>
      <c r="R162">
        <f>""</f>
        <v/>
      </c>
      <c r="S162">
        <f>""</f>
        <v/>
      </c>
      <c r="T162">
        <f>""</f>
        <v/>
      </c>
      <c r="U162">
        <f>""</f>
        <v/>
      </c>
    </row>
    <row r="163" ht="22" customHeight="1">
      <c r="A163" s="16" t="n"/>
      <c r="B163" s="16" t="n"/>
      <c r="C163" s="16" t="n"/>
      <c r="D163" s="16" t="n"/>
      <c r="E163" s="26" t="n"/>
      <c r="F163" s="16" t="n"/>
      <c r="G163" s="18" t="n"/>
      <c r="H163" s="16" t="n"/>
      <c r="I163" s="16" t="n"/>
      <c r="J163" s="16" t="n"/>
      <c r="K163" s="26" t="n"/>
      <c r="L163" s="26" t="n"/>
      <c r="M163" s="16" t="n"/>
      <c r="N163" s="21">
        <f>IF($A163="","",IF(OR($J163="Paid",$J163="Void"),"",IF($K163="","",$K163-TODAY())))</f>
        <v/>
      </c>
      <c r="O163" s="12">
        <f>IF($A163="","",IF(OR($B163="",$D163="",$E163="",$F163="",$G163="",$H163="",$I163="",$J163="",$K163=""),"Review missing required field",IF(COUNTIF($A$4:$A$203,$A163)&gt;1,"Review duplicate bill ID",IF(COUNTIFS($D$4:$D$203,$D163,$F$4:$F$203,$F163)&gt;1,"Review possible duplicate invoice",IF(AND($J163="Paid",$L163=""),"Review missing paid date",IF(AND($J163&lt;&gt;"Paid",$L163&lt;&gt;""),"Review payment status",IF(AND($J163="Paid",$I163&lt;&gt;"Approved"),"Review paid approval status",IF(AND($J163="Scheduled",$I163&lt;&gt;"Approved"),"Review approval before scheduling",IF(AND($I163="Rejected",$J163&lt;&gt;"Void"),"Review rejected bill status",IF(AND($J163&lt;&gt;"Paid",$J163&lt;&gt;"Void",$K163&lt;TODAY()),"Past due",IF(AND($J163&lt;&gt;"Paid",$J163&lt;&gt;"Void",$K163&lt;=TODAY()+IF(Assumptions!$J$4="",7,Assumptions!$J$4)),"Due within review window",IF(AND(Assumptions!$J$5&lt;&gt;"",$G163&gt;Assumptions!$J$5),"Review amount above threshold",IF($I163="Pending Review","Approval pending","")))))))))))))</f>
        <v/>
      </c>
      <c r="Q163">
        <f>""</f>
        <v/>
      </c>
      <c r="R163">
        <f>""</f>
        <v/>
      </c>
      <c r="S163">
        <f>""</f>
        <v/>
      </c>
      <c r="T163">
        <f>""</f>
        <v/>
      </c>
      <c r="U163">
        <f>""</f>
        <v/>
      </c>
    </row>
    <row r="164" ht="22" customHeight="1">
      <c r="A164" s="16" t="n"/>
      <c r="B164" s="16" t="n"/>
      <c r="C164" s="16" t="n"/>
      <c r="D164" s="16" t="n"/>
      <c r="E164" s="26" t="n"/>
      <c r="F164" s="16" t="n"/>
      <c r="G164" s="18" t="n"/>
      <c r="H164" s="16" t="n"/>
      <c r="I164" s="16" t="n"/>
      <c r="J164" s="16" t="n"/>
      <c r="K164" s="26" t="n"/>
      <c r="L164" s="26" t="n"/>
      <c r="M164" s="16" t="n"/>
      <c r="N164" s="19">
        <f>IF($A164="","",IF(OR($J164="Paid",$J164="Void"),"",IF($K164="","",$K164-TODAY())))</f>
        <v/>
      </c>
      <c r="O164" s="20">
        <f>IF($A164="","",IF(OR($B164="",$D164="",$E164="",$F164="",$G164="",$H164="",$I164="",$J164="",$K164=""),"Review missing required field",IF(COUNTIF($A$4:$A$203,$A164)&gt;1,"Review duplicate bill ID",IF(COUNTIFS($D$4:$D$203,$D164,$F$4:$F$203,$F164)&gt;1,"Review possible duplicate invoice",IF(AND($J164="Paid",$L164=""),"Review missing paid date",IF(AND($J164&lt;&gt;"Paid",$L164&lt;&gt;""),"Review payment status",IF(AND($J164="Paid",$I164&lt;&gt;"Approved"),"Review paid approval status",IF(AND($J164="Scheduled",$I164&lt;&gt;"Approved"),"Review approval before scheduling",IF(AND($I164="Rejected",$J164&lt;&gt;"Void"),"Review rejected bill status",IF(AND($J164&lt;&gt;"Paid",$J164&lt;&gt;"Void",$K164&lt;TODAY()),"Past due",IF(AND($J164&lt;&gt;"Paid",$J164&lt;&gt;"Void",$K164&lt;=TODAY()+IF(Assumptions!$J$4="",7,Assumptions!$J$4)),"Due within review window",IF(AND(Assumptions!$J$5&lt;&gt;"",$G164&gt;Assumptions!$J$5),"Review amount above threshold",IF($I164="Pending Review","Approval pending","")))))))))))))</f>
        <v/>
      </c>
      <c r="Q164">
        <f>""</f>
        <v/>
      </c>
      <c r="R164">
        <f>""</f>
        <v/>
      </c>
      <c r="S164">
        <f>""</f>
        <v/>
      </c>
      <c r="T164">
        <f>""</f>
        <v/>
      </c>
      <c r="U164">
        <f>""</f>
        <v/>
      </c>
    </row>
    <row r="165" ht="22" customHeight="1">
      <c r="A165" s="16" t="n"/>
      <c r="B165" s="16" t="n"/>
      <c r="C165" s="16" t="n"/>
      <c r="D165" s="16" t="n"/>
      <c r="E165" s="26" t="n"/>
      <c r="F165" s="16" t="n"/>
      <c r="G165" s="18" t="n"/>
      <c r="H165" s="16" t="n"/>
      <c r="I165" s="16" t="n"/>
      <c r="J165" s="16" t="n"/>
      <c r="K165" s="26" t="n"/>
      <c r="L165" s="26" t="n"/>
      <c r="M165" s="16" t="n"/>
      <c r="N165" s="21">
        <f>IF($A165="","",IF(OR($J165="Paid",$J165="Void"),"",IF($K165="","",$K165-TODAY())))</f>
        <v/>
      </c>
      <c r="O165" s="12">
        <f>IF($A165="","",IF(OR($B165="",$D165="",$E165="",$F165="",$G165="",$H165="",$I165="",$J165="",$K165=""),"Review missing required field",IF(COUNTIF($A$4:$A$203,$A165)&gt;1,"Review duplicate bill ID",IF(COUNTIFS($D$4:$D$203,$D165,$F$4:$F$203,$F165)&gt;1,"Review possible duplicate invoice",IF(AND($J165="Paid",$L165=""),"Review missing paid date",IF(AND($J165&lt;&gt;"Paid",$L165&lt;&gt;""),"Review payment status",IF(AND($J165="Paid",$I165&lt;&gt;"Approved"),"Review paid approval status",IF(AND($J165="Scheduled",$I165&lt;&gt;"Approved"),"Review approval before scheduling",IF(AND($I165="Rejected",$J165&lt;&gt;"Void"),"Review rejected bill status",IF(AND($J165&lt;&gt;"Paid",$J165&lt;&gt;"Void",$K165&lt;TODAY()),"Past due",IF(AND($J165&lt;&gt;"Paid",$J165&lt;&gt;"Void",$K165&lt;=TODAY()+IF(Assumptions!$J$4="",7,Assumptions!$J$4)),"Due within review window",IF(AND(Assumptions!$J$5&lt;&gt;"",$G165&gt;Assumptions!$J$5),"Review amount above threshold",IF($I165="Pending Review","Approval pending","")))))))))))))</f>
        <v/>
      </c>
      <c r="Q165">
        <f>""</f>
        <v/>
      </c>
      <c r="R165">
        <f>""</f>
        <v/>
      </c>
      <c r="S165">
        <f>""</f>
        <v/>
      </c>
      <c r="T165">
        <f>""</f>
        <v/>
      </c>
      <c r="U165">
        <f>""</f>
        <v/>
      </c>
    </row>
    <row r="166" ht="22" customHeight="1">
      <c r="A166" s="16" t="n"/>
      <c r="B166" s="16" t="n"/>
      <c r="C166" s="16" t="n"/>
      <c r="D166" s="16" t="n"/>
      <c r="E166" s="26" t="n"/>
      <c r="F166" s="16" t="n"/>
      <c r="G166" s="18" t="n"/>
      <c r="H166" s="16" t="n"/>
      <c r="I166" s="16" t="n"/>
      <c r="J166" s="16" t="n"/>
      <c r="K166" s="26" t="n"/>
      <c r="L166" s="26" t="n"/>
      <c r="M166" s="16" t="n"/>
      <c r="N166" s="19">
        <f>IF($A166="","",IF(OR($J166="Paid",$J166="Void"),"",IF($K166="","",$K166-TODAY())))</f>
        <v/>
      </c>
      <c r="O166" s="20">
        <f>IF($A166="","",IF(OR($B166="",$D166="",$E166="",$F166="",$G166="",$H166="",$I166="",$J166="",$K166=""),"Review missing required field",IF(COUNTIF($A$4:$A$203,$A166)&gt;1,"Review duplicate bill ID",IF(COUNTIFS($D$4:$D$203,$D166,$F$4:$F$203,$F166)&gt;1,"Review possible duplicate invoice",IF(AND($J166="Paid",$L166=""),"Review missing paid date",IF(AND($J166&lt;&gt;"Paid",$L166&lt;&gt;""),"Review payment status",IF(AND($J166="Paid",$I166&lt;&gt;"Approved"),"Review paid approval status",IF(AND($J166="Scheduled",$I166&lt;&gt;"Approved"),"Review approval before scheduling",IF(AND($I166="Rejected",$J166&lt;&gt;"Void"),"Review rejected bill status",IF(AND($J166&lt;&gt;"Paid",$J166&lt;&gt;"Void",$K166&lt;TODAY()),"Past due",IF(AND($J166&lt;&gt;"Paid",$J166&lt;&gt;"Void",$K166&lt;=TODAY()+IF(Assumptions!$J$4="",7,Assumptions!$J$4)),"Due within review window",IF(AND(Assumptions!$J$5&lt;&gt;"",$G166&gt;Assumptions!$J$5),"Review amount above threshold",IF($I166="Pending Review","Approval pending","")))))))))))))</f>
        <v/>
      </c>
      <c r="Q166">
        <f>""</f>
        <v/>
      </c>
      <c r="R166">
        <f>""</f>
        <v/>
      </c>
      <c r="S166">
        <f>""</f>
        <v/>
      </c>
      <c r="T166">
        <f>""</f>
        <v/>
      </c>
      <c r="U166">
        <f>""</f>
        <v/>
      </c>
    </row>
    <row r="167" ht="22" customHeight="1">
      <c r="A167" s="16" t="n"/>
      <c r="B167" s="16" t="n"/>
      <c r="C167" s="16" t="n"/>
      <c r="D167" s="16" t="n"/>
      <c r="E167" s="26" t="n"/>
      <c r="F167" s="16" t="n"/>
      <c r="G167" s="18" t="n"/>
      <c r="H167" s="16" t="n"/>
      <c r="I167" s="16" t="n"/>
      <c r="J167" s="16" t="n"/>
      <c r="K167" s="26" t="n"/>
      <c r="L167" s="26" t="n"/>
      <c r="M167" s="16" t="n"/>
      <c r="N167" s="21">
        <f>IF($A167="","",IF(OR($J167="Paid",$J167="Void"),"",IF($K167="","",$K167-TODAY())))</f>
        <v/>
      </c>
      <c r="O167" s="12">
        <f>IF($A167="","",IF(OR($B167="",$D167="",$E167="",$F167="",$G167="",$H167="",$I167="",$J167="",$K167=""),"Review missing required field",IF(COUNTIF($A$4:$A$203,$A167)&gt;1,"Review duplicate bill ID",IF(COUNTIFS($D$4:$D$203,$D167,$F$4:$F$203,$F167)&gt;1,"Review possible duplicate invoice",IF(AND($J167="Paid",$L167=""),"Review missing paid date",IF(AND($J167&lt;&gt;"Paid",$L167&lt;&gt;""),"Review payment status",IF(AND($J167="Paid",$I167&lt;&gt;"Approved"),"Review paid approval status",IF(AND($J167="Scheduled",$I167&lt;&gt;"Approved"),"Review approval before scheduling",IF(AND($I167="Rejected",$J167&lt;&gt;"Void"),"Review rejected bill status",IF(AND($J167&lt;&gt;"Paid",$J167&lt;&gt;"Void",$K167&lt;TODAY()),"Past due",IF(AND($J167&lt;&gt;"Paid",$J167&lt;&gt;"Void",$K167&lt;=TODAY()+IF(Assumptions!$J$4="",7,Assumptions!$J$4)),"Due within review window",IF(AND(Assumptions!$J$5&lt;&gt;"",$G167&gt;Assumptions!$J$5),"Review amount above threshold",IF($I167="Pending Review","Approval pending","")))))))))))))</f>
        <v/>
      </c>
      <c r="Q167">
        <f>""</f>
        <v/>
      </c>
      <c r="R167">
        <f>""</f>
        <v/>
      </c>
      <c r="S167">
        <f>""</f>
        <v/>
      </c>
      <c r="T167">
        <f>""</f>
        <v/>
      </c>
      <c r="U167">
        <f>""</f>
        <v/>
      </c>
    </row>
    <row r="168" ht="22" customHeight="1">
      <c r="A168" s="16" t="n"/>
      <c r="B168" s="16" t="n"/>
      <c r="C168" s="16" t="n"/>
      <c r="D168" s="16" t="n"/>
      <c r="E168" s="26" t="n"/>
      <c r="F168" s="16" t="n"/>
      <c r="G168" s="18" t="n"/>
      <c r="H168" s="16" t="n"/>
      <c r="I168" s="16" t="n"/>
      <c r="J168" s="16" t="n"/>
      <c r="K168" s="26" t="n"/>
      <c r="L168" s="26" t="n"/>
      <c r="M168" s="16" t="n"/>
      <c r="N168" s="19">
        <f>IF($A168="","",IF(OR($J168="Paid",$J168="Void"),"",IF($K168="","",$K168-TODAY())))</f>
        <v/>
      </c>
      <c r="O168" s="20">
        <f>IF($A168="","",IF(OR($B168="",$D168="",$E168="",$F168="",$G168="",$H168="",$I168="",$J168="",$K168=""),"Review missing required field",IF(COUNTIF($A$4:$A$203,$A168)&gt;1,"Review duplicate bill ID",IF(COUNTIFS($D$4:$D$203,$D168,$F$4:$F$203,$F168)&gt;1,"Review possible duplicate invoice",IF(AND($J168="Paid",$L168=""),"Review missing paid date",IF(AND($J168&lt;&gt;"Paid",$L168&lt;&gt;""),"Review payment status",IF(AND($J168="Paid",$I168&lt;&gt;"Approved"),"Review paid approval status",IF(AND($J168="Scheduled",$I168&lt;&gt;"Approved"),"Review approval before scheduling",IF(AND($I168="Rejected",$J168&lt;&gt;"Void"),"Review rejected bill status",IF(AND($J168&lt;&gt;"Paid",$J168&lt;&gt;"Void",$K168&lt;TODAY()),"Past due",IF(AND($J168&lt;&gt;"Paid",$J168&lt;&gt;"Void",$K168&lt;=TODAY()+IF(Assumptions!$J$4="",7,Assumptions!$J$4)),"Due within review window",IF(AND(Assumptions!$J$5&lt;&gt;"",$G168&gt;Assumptions!$J$5),"Review amount above threshold",IF($I168="Pending Review","Approval pending","")))))))))))))</f>
        <v/>
      </c>
      <c r="Q168">
        <f>""</f>
        <v/>
      </c>
      <c r="R168">
        <f>""</f>
        <v/>
      </c>
      <c r="S168">
        <f>""</f>
        <v/>
      </c>
      <c r="T168">
        <f>""</f>
        <v/>
      </c>
      <c r="U168">
        <f>""</f>
        <v/>
      </c>
    </row>
    <row r="169" ht="22" customHeight="1">
      <c r="A169" s="16" t="n"/>
      <c r="B169" s="16" t="n"/>
      <c r="C169" s="16" t="n"/>
      <c r="D169" s="16" t="n"/>
      <c r="E169" s="26" t="n"/>
      <c r="F169" s="16" t="n"/>
      <c r="G169" s="18" t="n"/>
      <c r="H169" s="16" t="n"/>
      <c r="I169" s="16" t="n"/>
      <c r="J169" s="16" t="n"/>
      <c r="K169" s="26" t="n"/>
      <c r="L169" s="26" t="n"/>
      <c r="M169" s="16" t="n"/>
      <c r="N169" s="21">
        <f>IF($A169="","",IF(OR($J169="Paid",$J169="Void"),"",IF($K169="","",$K169-TODAY())))</f>
        <v/>
      </c>
      <c r="O169" s="12">
        <f>IF($A169="","",IF(OR($B169="",$D169="",$E169="",$F169="",$G169="",$H169="",$I169="",$J169="",$K169=""),"Review missing required field",IF(COUNTIF($A$4:$A$203,$A169)&gt;1,"Review duplicate bill ID",IF(COUNTIFS($D$4:$D$203,$D169,$F$4:$F$203,$F169)&gt;1,"Review possible duplicate invoice",IF(AND($J169="Paid",$L169=""),"Review missing paid date",IF(AND($J169&lt;&gt;"Paid",$L169&lt;&gt;""),"Review payment status",IF(AND($J169="Paid",$I169&lt;&gt;"Approved"),"Review paid approval status",IF(AND($J169="Scheduled",$I169&lt;&gt;"Approved"),"Review approval before scheduling",IF(AND($I169="Rejected",$J169&lt;&gt;"Void"),"Review rejected bill status",IF(AND($J169&lt;&gt;"Paid",$J169&lt;&gt;"Void",$K169&lt;TODAY()),"Past due",IF(AND($J169&lt;&gt;"Paid",$J169&lt;&gt;"Void",$K169&lt;=TODAY()+IF(Assumptions!$J$4="",7,Assumptions!$J$4)),"Due within review window",IF(AND(Assumptions!$J$5&lt;&gt;"",$G169&gt;Assumptions!$J$5),"Review amount above threshold",IF($I169="Pending Review","Approval pending","")))))))))))))</f>
        <v/>
      </c>
      <c r="Q169">
        <f>""</f>
        <v/>
      </c>
      <c r="R169">
        <f>""</f>
        <v/>
      </c>
      <c r="S169">
        <f>""</f>
        <v/>
      </c>
      <c r="T169">
        <f>""</f>
        <v/>
      </c>
      <c r="U169">
        <f>""</f>
        <v/>
      </c>
    </row>
    <row r="170" ht="22" customHeight="1">
      <c r="A170" s="16" t="n"/>
      <c r="B170" s="16" t="n"/>
      <c r="C170" s="16" t="n"/>
      <c r="D170" s="16" t="n"/>
      <c r="E170" s="26" t="n"/>
      <c r="F170" s="16" t="n"/>
      <c r="G170" s="18" t="n"/>
      <c r="H170" s="16" t="n"/>
      <c r="I170" s="16" t="n"/>
      <c r="J170" s="16" t="n"/>
      <c r="K170" s="26" t="n"/>
      <c r="L170" s="26" t="n"/>
      <c r="M170" s="16" t="n"/>
      <c r="N170" s="19">
        <f>IF($A170="","",IF(OR($J170="Paid",$J170="Void"),"",IF($K170="","",$K170-TODAY())))</f>
        <v/>
      </c>
      <c r="O170" s="20">
        <f>IF($A170="","",IF(OR($B170="",$D170="",$E170="",$F170="",$G170="",$H170="",$I170="",$J170="",$K170=""),"Review missing required field",IF(COUNTIF($A$4:$A$203,$A170)&gt;1,"Review duplicate bill ID",IF(COUNTIFS($D$4:$D$203,$D170,$F$4:$F$203,$F170)&gt;1,"Review possible duplicate invoice",IF(AND($J170="Paid",$L170=""),"Review missing paid date",IF(AND($J170&lt;&gt;"Paid",$L170&lt;&gt;""),"Review payment status",IF(AND($J170="Paid",$I170&lt;&gt;"Approved"),"Review paid approval status",IF(AND($J170="Scheduled",$I170&lt;&gt;"Approved"),"Review approval before scheduling",IF(AND($I170="Rejected",$J170&lt;&gt;"Void"),"Review rejected bill status",IF(AND($J170&lt;&gt;"Paid",$J170&lt;&gt;"Void",$K170&lt;TODAY()),"Past due",IF(AND($J170&lt;&gt;"Paid",$J170&lt;&gt;"Void",$K170&lt;=TODAY()+IF(Assumptions!$J$4="",7,Assumptions!$J$4)),"Due within review window",IF(AND(Assumptions!$J$5&lt;&gt;"",$G170&gt;Assumptions!$J$5),"Review amount above threshold",IF($I170="Pending Review","Approval pending","")))))))))))))</f>
        <v/>
      </c>
      <c r="Q170">
        <f>""</f>
        <v/>
      </c>
      <c r="R170">
        <f>""</f>
        <v/>
      </c>
      <c r="S170">
        <f>""</f>
        <v/>
      </c>
      <c r="T170">
        <f>""</f>
        <v/>
      </c>
      <c r="U170">
        <f>""</f>
        <v/>
      </c>
    </row>
    <row r="171" ht="22" customHeight="1">
      <c r="A171" s="16" t="n"/>
      <c r="B171" s="16" t="n"/>
      <c r="C171" s="16" t="n"/>
      <c r="D171" s="16" t="n"/>
      <c r="E171" s="26" t="n"/>
      <c r="F171" s="16" t="n"/>
      <c r="G171" s="18" t="n"/>
      <c r="H171" s="16" t="n"/>
      <c r="I171" s="16" t="n"/>
      <c r="J171" s="16" t="n"/>
      <c r="K171" s="26" t="n"/>
      <c r="L171" s="26" t="n"/>
      <c r="M171" s="16" t="n"/>
      <c r="N171" s="21">
        <f>IF($A171="","",IF(OR($J171="Paid",$J171="Void"),"",IF($K171="","",$K171-TODAY())))</f>
        <v/>
      </c>
      <c r="O171" s="12">
        <f>IF($A171="","",IF(OR($B171="",$D171="",$E171="",$F171="",$G171="",$H171="",$I171="",$J171="",$K171=""),"Review missing required field",IF(COUNTIF($A$4:$A$203,$A171)&gt;1,"Review duplicate bill ID",IF(COUNTIFS($D$4:$D$203,$D171,$F$4:$F$203,$F171)&gt;1,"Review possible duplicate invoice",IF(AND($J171="Paid",$L171=""),"Review missing paid date",IF(AND($J171&lt;&gt;"Paid",$L171&lt;&gt;""),"Review payment status",IF(AND($J171="Paid",$I171&lt;&gt;"Approved"),"Review paid approval status",IF(AND($J171="Scheduled",$I171&lt;&gt;"Approved"),"Review approval before scheduling",IF(AND($I171="Rejected",$J171&lt;&gt;"Void"),"Review rejected bill status",IF(AND($J171&lt;&gt;"Paid",$J171&lt;&gt;"Void",$K171&lt;TODAY()),"Past due",IF(AND($J171&lt;&gt;"Paid",$J171&lt;&gt;"Void",$K171&lt;=TODAY()+IF(Assumptions!$J$4="",7,Assumptions!$J$4)),"Due within review window",IF(AND(Assumptions!$J$5&lt;&gt;"",$G171&gt;Assumptions!$J$5),"Review amount above threshold",IF($I171="Pending Review","Approval pending","")))))))))))))</f>
        <v/>
      </c>
      <c r="Q171">
        <f>""</f>
        <v/>
      </c>
      <c r="R171">
        <f>""</f>
        <v/>
      </c>
      <c r="S171">
        <f>""</f>
        <v/>
      </c>
      <c r="T171">
        <f>""</f>
        <v/>
      </c>
      <c r="U171">
        <f>""</f>
        <v/>
      </c>
    </row>
    <row r="172" ht="22" customHeight="1">
      <c r="A172" s="16" t="n"/>
      <c r="B172" s="16" t="n"/>
      <c r="C172" s="16" t="n"/>
      <c r="D172" s="16" t="n"/>
      <c r="E172" s="26" t="n"/>
      <c r="F172" s="16" t="n"/>
      <c r="G172" s="18" t="n"/>
      <c r="H172" s="16" t="n"/>
      <c r="I172" s="16" t="n"/>
      <c r="J172" s="16" t="n"/>
      <c r="K172" s="26" t="n"/>
      <c r="L172" s="26" t="n"/>
      <c r="M172" s="16" t="n"/>
      <c r="N172" s="19">
        <f>IF($A172="","",IF(OR($J172="Paid",$J172="Void"),"",IF($K172="","",$K172-TODAY())))</f>
        <v/>
      </c>
      <c r="O172" s="20">
        <f>IF($A172="","",IF(OR($B172="",$D172="",$E172="",$F172="",$G172="",$H172="",$I172="",$J172="",$K172=""),"Review missing required field",IF(COUNTIF($A$4:$A$203,$A172)&gt;1,"Review duplicate bill ID",IF(COUNTIFS($D$4:$D$203,$D172,$F$4:$F$203,$F172)&gt;1,"Review possible duplicate invoice",IF(AND($J172="Paid",$L172=""),"Review missing paid date",IF(AND($J172&lt;&gt;"Paid",$L172&lt;&gt;""),"Review payment status",IF(AND($J172="Paid",$I172&lt;&gt;"Approved"),"Review paid approval status",IF(AND($J172="Scheduled",$I172&lt;&gt;"Approved"),"Review approval before scheduling",IF(AND($I172="Rejected",$J172&lt;&gt;"Void"),"Review rejected bill status",IF(AND($J172&lt;&gt;"Paid",$J172&lt;&gt;"Void",$K172&lt;TODAY()),"Past due",IF(AND($J172&lt;&gt;"Paid",$J172&lt;&gt;"Void",$K172&lt;=TODAY()+IF(Assumptions!$J$4="",7,Assumptions!$J$4)),"Due within review window",IF(AND(Assumptions!$J$5&lt;&gt;"",$G172&gt;Assumptions!$J$5),"Review amount above threshold",IF($I172="Pending Review","Approval pending","")))))))))))))</f>
        <v/>
      </c>
      <c r="Q172">
        <f>""</f>
        <v/>
      </c>
      <c r="R172">
        <f>""</f>
        <v/>
      </c>
      <c r="S172">
        <f>""</f>
        <v/>
      </c>
      <c r="T172">
        <f>""</f>
        <v/>
      </c>
      <c r="U172">
        <f>""</f>
        <v/>
      </c>
    </row>
    <row r="173" ht="22" customHeight="1">
      <c r="A173" s="16" t="n"/>
      <c r="B173" s="16" t="n"/>
      <c r="C173" s="16" t="n"/>
      <c r="D173" s="16" t="n"/>
      <c r="E173" s="26" t="n"/>
      <c r="F173" s="16" t="n"/>
      <c r="G173" s="18" t="n"/>
      <c r="H173" s="16" t="n"/>
      <c r="I173" s="16" t="n"/>
      <c r="J173" s="16" t="n"/>
      <c r="K173" s="26" t="n"/>
      <c r="L173" s="26" t="n"/>
      <c r="M173" s="16" t="n"/>
      <c r="N173" s="21">
        <f>IF($A173="","",IF(OR($J173="Paid",$J173="Void"),"",IF($K173="","",$K173-TODAY())))</f>
        <v/>
      </c>
      <c r="O173" s="12">
        <f>IF($A173="","",IF(OR($B173="",$D173="",$E173="",$F173="",$G173="",$H173="",$I173="",$J173="",$K173=""),"Review missing required field",IF(COUNTIF($A$4:$A$203,$A173)&gt;1,"Review duplicate bill ID",IF(COUNTIFS($D$4:$D$203,$D173,$F$4:$F$203,$F173)&gt;1,"Review possible duplicate invoice",IF(AND($J173="Paid",$L173=""),"Review missing paid date",IF(AND($J173&lt;&gt;"Paid",$L173&lt;&gt;""),"Review payment status",IF(AND($J173="Paid",$I173&lt;&gt;"Approved"),"Review paid approval status",IF(AND($J173="Scheduled",$I173&lt;&gt;"Approved"),"Review approval before scheduling",IF(AND($I173="Rejected",$J173&lt;&gt;"Void"),"Review rejected bill status",IF(AND($J173&lt;&gt;"Paid",$J173&lt;&gt;"Void",$K173&lt;TODAY()),"Past due",IF(AND($J173&lt;&gt;"Paid",$J173&lt;&gt;"Void",$K173&lt;=TODAY()+IF(Assumptions!$J$4="",7,Assumptions!$J$4)),"Due within review window",IF(AND(Assumptions!$J$5&lt;&gt;"",$G173&gt;Assumptions!$J$5),"Review amount above threshold",IF($I173="Pending Review","Approval pending","")))))))))))))</f>
        <v/>
      </c>
      <c r="Q173">
        <f>""</f>
        <v/>
      </c>
      <c r="R173">
        <f>""</f>
        <v/>
      </c>
      <c r="S173">
        <f>""</f>
        <v/>
      </c>
      <c r="T173">
        <f>""</f>
        <v/>
      </c>
      <c r="U173">
        <f>""</f>
        <v/>
      </c>
    </row>
    <row r="174" ht="22" customHeight="1">
      <c r="A174" s="16" t="n"/>
      <c r="B174" s="16" t="n"/>
      <c r="C174" s="16" t="n"/>
      <c r="D174" s="16" t="n"/>
      <c r="E174" s="26" t="n"/>
      <c r="F174" s="16" t="n"/>
      <c r="G174" s="18" t="n"/>
      <c r="H174" s="16" t="n"/>
      <c r="I174" s="16" t="n"/>
      <c r="J174" s="16" t="n"/>
      <c r="K174" s="26" t="n"/>
      <c r="L174" s="26" t="n"/>
      <c r="M174" s="16" t="n"/>
      <c r="N174" s="19">
        <f>IF($A174="","",IF(OR($J174="Paid",$J174="Void"),"",IF($K174="","",$K174-TODAY())))</f>
        <v/>
      </c>
      <c r="O174" s="20">
        <f>IF($A174="","",IF(OR($B174="",$D174="",$E174="",$F174="",$G174="",$H174="",$I174="",$J174="",$K174=""),"Review missing required field",IF(COUNTIF($A$4:$A$203,$A174)&gt;1,"Review duplicate bill ID",IF(COUNTIFS($D$4:$D$203,$D174,$F$4:$F$203,$F174)&gt;1,"Review possible duplicate invoice",IF(AND($J174="Paid",$L174=""),"Review missing paid date",IF(AND($J174&lt;&gt;"Paid",$L174&lt;&gt;""),"Review payment status",IF(AND($J174="Paid",$I174&lt;&gt;"Approved"),"Review paid approval status",IF(AND($J174="Scheduled",$I174&lt;&gt;"Approved"),"Review approval before scheduling",IF(AND($I174="Rejected",$J174&lt;&gt;"Void"),"Review rejected bill status",IF(AND($J174&lt;&gt;"Paid",$J174&lt;&gt;"Void",$K174&lt;TODAY()),"Past due",IF(AND($J174&lt;&gt;"Paid",$J174&lt;&gt;"Void",$K174&lt;=TODAY()+IF(Assumptions!$J$4="",7,Assumptions!$J$4)),"Due within review window",IF(AND(Assumptions!$J$5&lt;&gt;"",$G174&gt;Assumptions!$J$5),"Review amount above threshold",IF($I174="Pending Review","Approval pending","")))))))))))))</f>
        <v/>
      </c>
      <c r="Q174">
        <f>""</f>
        <v/>
      </c>
      <c r="R174">
        <f>""</f>
        <v/>
      </c>
      <c r="S174">
        <f>""</f>
        <v/>
      </c>
      <c r="T174">
        <f>""</f>
        <v/>
      </c>
      <c r="U174">
        <f>""</f>
        <v/>
      </c>
    </row>
    <row r="175" ht="22" customHeight="1">
      <c r="A175" s="16" t="n"/>
      <c r="B175" s="16" t="n"/>
      <c r="C175" s="16" t="n"/>
      <c r="D175" s="16" t="n"/>
      <c r="E175" s="26" t="n"/>
      <c r="F175" s="16" t="n"/>
      <c r="G175" s="18" t="n"/>
      <c r="H175" s="16" t="n"/>
      <c r="I175" s="16" t="n"/>
      <c r="J175" s="16" t="n"/>
      <c r="K175" s="26" t="n"/>
      <c r="L175" s="26" t="n"/>
      <c r="M175" s="16" t="n"/>
      <c r="N175" s="21">
        <f>IF($A175="","",IF(OR($J175="Paid",$J175="Void"),"",IF($K175="","",$K175-TODAY())))</f>
        <v/>
      </c>
      <c r="O175" s="12">
        <f>IF($A175="","",IF(OR($B175="",$D175="",$E175="",$F175="",$G175="",$H175="",$I175="",$J175="",$K175=""),"Review missing required field",IF(COUNTIF($A$4:$A$203,$A175)&gt;1,"Review duplicate bill ID",IF(COUNTIFS($D$4:$D$203,$D175,$F$4:$F$203,$F175)&gt;1,"Review possible duplicate invoice",IF(AND($J175="Paid",$L175=""),"Review missing paid date",IF(AND($J175&lt;&gt;"Paid",$L175&lt;&gt;""),"Review payment status",IF(AND($J175="Paid",$I175&lt;&gt;"Approved"),"Review paid approval status",IF(AND($J175="Scheduled",$I175&lt;&gt;"Approved"),"Review approval before scheduling",IF(AND($I175="Rejected",$J175&lt;&gt;"Void"),"Review rejected bill status",IF(AND($J175&lt;&gt;"Paid",$J175&lt;&gt;"Void",$K175&lt;TODAY()),"Past due",IF(AND($J175&lt;&gt;"Paid",$J175&lt;&gt;"Void",$K175&lt;=TODAY()+IF(Assumptions!$J$4="",7,Assumptions!$J$4)),"Due within review window",IF(AND(Assumptions!$J$5&lt;&gt;"",$G175&gt;Assumptions!$J$5),"Review amount above threshold",IF($I175="Pending Review","Approval pending","")))))))))))))</f>
        <v/>
      </c>
      <c r="Q175">
        <f>""</f>
        <v/>
      </c>
      <c r="R175">
        <f>""</f>
        <v/>
      </c>
      <c r="S175">
        <f>""</f>
        <v/>
      </c>
      <c r="T175">
        <f>""</f>
        <v/>
      </c>
      <c r="U175">
        <f>""</f>
        <v/>
      </c>
    </row>
    <row r="176" ht="22" customHeight="1">
      <c r="A176" s="16" t="n"/>
      <c r="B176" s="16" t="n"/>
      <c r="C176" s="16" t="n"/>
      <c r="D176" s="16" t="n"/>
      <c r="E176" s="26" t="n"/>
      <c r="F176" s="16" t="n"/>
      <c r="G176" s="18" t="n"/>
      <c r="H176" s="16" t="n"/>
      <c r="I176" s="16" t="n"/>
      <c r="J176" s="16" t="n"/>
      <c r="K176" s="26" t="n"/>
      <c r="L176" s="26" t="n"/>
      <c r="M176" s="16" t="n"/>
      <c r="N176" s="19">
        <f>IF($A176="","",IF(OR($J176="Paid",$J176="Void"),"",IF($K176="","",$K176-TODAY())))</f>
        <v/>
      </c>
      <c r="O176" s="20">
        <f>IF($A176="","",IF(OR($B176="",$D176="",$E176="",$F176="",$G176="",$H176="",$I176="",$J176="",$K176=""),"Review missing required field",IF(COUNTIF($A$4:$A$203,$A176)&gt;1,"Review duplicate bill ID",IF(COUNTIFS($D$4:$D$203,$D176,$F$4:$F$203,$F176)&gt;1,"Review possible duplicate invoice",IF(AND($J176="Paid",$L176=""),"Review missing paid date",IF(AND($J176&lt;&gt;"Paid",$L176&lt;&gt;""),"Review payment status",IF(AND($J176="Paid",$I176&lt;&gt;"Approved"),"Review paid approval status",IF(AND($J176="Scheduled",$I176&lt;&gt;"Approved"),"Review approval before scheduling",IF(AND($I176="Rejected",$J176&lt;&gt;"Void"),"Review rejected bill status",IF(AND($J176&lt;&gt;"Paid",$J176&lt;&gt;"Void",$K176&lt;TODAY()),"Past due",IF(AND($J176&lt;&gt;"Paid",$J176&lt;&gt;"Void",$K176&lt;=TODAY()+IF(Assumptions!$J$4="",7,Assumptions!$J$4)),"Due within review window",IF(AND(Assumptions!$J$5&lt;&gt;"",$G176&gt;Assumptions!$J$5),"Review amount above threshold",IF($I176="Pending Review","Approval pending","")))))))))))))</f>
        <v/>
      </c>
      <c r="Q176">
        <f>""</f>
        <v/>
      </c>
      <c r="R176">
        <f>""</f>
        <v/>
      </c>
      <c r="S176">
        <f>""</f>
        <v/>
      </c>
      <c r="T176">
        <f>""</f>
        <v/>
      </c>
      <c r="U176">
        <f>""</f>
        <v/>
      </c>
    </row>
    <row r="177" ht="22" customHeight="1">
      <c r="A177" s="16" t="n"/>
      <c r="B177" s="16" t="n"/>
      <c r="C177" s="16" t="n"/>
      <c r="D177" s="16" t="n"/>
      <c r="E177" s="26" t="n"/>
      <c r="F177" s="16" t="n"/>
      <c r="G177" s="18" t="n"/>
      <c r="H177" s="16" t="n"/>
      <c r="I177" s="16" t="n"/>
      <c r="J177" s="16" t="n"/>
      <c r="K177" s="26" t="n"/>
      <c r="L177" s="26" t="n"/>
      <c r="M177" s="16" t="n"/>
      <c r="N177" s="21">
        <f>IF($A177="","",IF(OR($J177="Paid",$J177="Void"),"",IF($K177="","",$K177-TODAY())))</f>
        <v/>
      </c>
      <c r="O177" s="12">
        <f>IF($A177="","",IF(OR($B177="",$D177="",$E177="",$F177="",$G177="",$H177="",$I177="",$J177="",$K177=""),"Review missing required field",IF(COUNTIF($A$4:$A$203,$A177)&gt;1,"Review duplicate bill ID",IF(COUNTIFS($D$4:$D$203,$D177,$F$4:$F$203,$F177)&gt;1,"Review possible duplicate invoice",IF(AND($J177="Paid",$L177=""),"Review missing paid date",IF(AND($J177&lt;&gt;"Paid",$L177&lt;&gt;""),"Review payment status",IF(AND($J177="Paid",$I177&lt;&gt;"Approved"),"Review paid approval status",IF(AND($J177="Scheduled",$I177&lt;&gt;"Approved"),"Review approval before scheduling",IF(AND($I177="Rejected",$J177&lt;&gt;"Void"),"Review rejected bill status",IF(AND($J177&lt;&gt;"Paid",$J177&lt;&gt;"Void",$K177&lt;TODAY()),"Past due",IF(AND($J177&lt;&gt;"Paid",$J177&lt;&gt;"Void",$K177&lt;=TODAY()+IF(Assumptions!$J$4="",7,Assumptions!$J$4)),"Due within review window",IF(AND(Assumptions!$J$5&lt;&gt;"",$G177&gt;Assumptions!$J$5),"Review amount above threshold",IF($I177="Pending Review","Approval pending","")))))))))))))</f>
        <v/>
      </c>
      <c r="Q177">
        <f>""</f>
        <v/>
      </c>
      <c r="R177">
        <f>""</f>
        <v/>
      </c>
      <c r="S177">
        <f>""</f>
        <v/>
      </c>
      <c r="T177">
        <f>""</f>
        <v/>
      </c>
      <c r="U177">
        <f>""</f>
        <v/>
      </c>
    </row>
    <row r="178" ht="22" customHeight="1">
      <c r="A178" s="16" t="n"/>
      <c r="B178" s="16" t="n"/>
      <c r="C178" s="16" t="n"/>
      <c r="D178" s="16" t="n"/>
      <c r="E178" s="26" t="n"/>
      <c r="F178" s="16" t="n"/>
      <c r="G178" s="18" t="n"/>
      <c r="H178" s="16" t="n"/>
      <c r="I178" s="16" t="n"/>
      <c r="J178" s="16" t="n"/>
      <c r="K178" s="26" t="n"/>
      <c r="L178" s="26" t="n"/>
      <c r="M178" s="16" t="n"/>
      <c r="N178" s="19">
        <f>IF($A178="","",IF(OR($J178="Paid",$J178="Void"),"",IF($K178="","",$K178-TODAY())))</f>
        <v/>
      </c>
      <c r="O178" s="20">
        <f>IF($A178="","",IF(OR($B178="",$D178="",$E178="",$F178="",$G178="",$H178="",$I178="",$J178="",$K178=""),"Review missing required field",IF(COUNTIF($A$4:$A$203,$A178)&gt;1,"Review duplicate bill ID",IF(COUNTIFS($D$4:$D$203,$D178,$F$4:$F$203,$F178)&gt;1,"Review possible duplicate invoice",IF(AND($J178="Paid",$L178=""),"Review missing paid date",IF(AND($J178&lt;&gt;"Paid",$L178&lt;&gt;""),"Review payment status",IF(AND($J178="Paid",$I178&lt;&gt;"Approved"),"Review paid approval status",IF(AND($J178="Scheduled",$I178&lt;&gt;"Approved"),"Review approval before scheduling",IF(AND($I178="Rejected",$J178&lt;&gt;"Void"),"Review rejected bill status",IF(AND($J178&lt;&gt;"Paid",$J178&lt;&gt;"Void",$K178&lt;TODAY()),"Past due",IF(AND($J178&lt;&gt;"Paid",$J178&lt;&gt;"Void",$K178&lt;=TODAY()+IF(Assumptions!$J$4="",7,Assumptions!$J$4)),"Due within review window",IF(AND(Assumptions!$J$5&lt;&gt;"",$G178&gt;Assumptions!$J$5),"Review amount above threshold",IF($I178="Pending Review","Approval pending","")))))))))))))</f>
        <v/>
      </c>
      <c r="Q178">
        <f>""</f>
        <v/>
      </c>
      <c r="R178">
        <f>""</f>
        <v/>
      </c>
      <c r="S178">
        <f>""</f>
        <v/>
      </c>
      <c r="T178">
        <f>""</f>
        <v/>
      </c>
      <c r="U178">
        <f>""</f>
        <v/>
      </c>
    </row>
    <row r="179" ht="22" customHeight="1">
      <c r="A179" s="16" t="n"/>
      <c r="B179" s="16" t="n"/>
      <c r="C179" s="16" t="n"/>
      <c r="D179" s="16" t="n"/>
      <c r="E179" s="26" t="n"/>
      <c r="F179" s="16" t="n"/>
      <c r="G179" s="18" t="n"/>
      <c r="H179" s="16" t="n"/>
      <c r="I179" s="16" t="n"/>
      <c r="J179" s="16" t="n"/>
      <c r="K179" s="26" t="n"/>
      <c r="L179" s="26" t="n"/>
      <c r="M179" s="16" t="n"/>
      <c r="N179" s="21">
        <f>IF($A179="","",IF(OR($J179="Paid",$J179="Void"),"",IF($K179="","",$K179-TODAY())))</f>
        <v/>
      </c>
      <c r="O179" s="12">
        <f>IF($A179="","",IF(OR($B179="",$D179="",$E179="",$F179="",$G179="",$H179="",$I179="",$J179="",$K179=""),"Review missing required field",IF(COUNTIF($A$4:$A$203,$A179)&gt;1,"Review duplicate bill ID",IF(COUNTIFS($D$4:$D$203,$D179,$F$4:$F$203,$F179)&gt;1,"Review possible duplicate invoice",IF(AND($J179="Paid",$L179=""),"Review missing paid date",IF(AND($J179&lt;&gt;"Paid",$L179&lt;&gt;""),"Review payment status",IF(AND($J179="Paid",$I179&lt;&gt;"Approved"),"Review paid approval status",IF(AND($J179="Scheduled",$I179&lt;&gt;"Approved"),"Review approval before scheduling",IF(AND($I179="Rejected",$J179&lt;&gt;"Void"),"Review rejected bill status",IF(AND($J179&lt;&gt;"Paid",$J179&lt;&gt;"Void",$K179&lt;TODAY()),"Past due",IF(AND($J179&lt;&gt;"Paid",$J179&lt;&gt;"Void",$K179&lt;=TODAY()+IF(Assumptions!$J$4="",7,Assumptions!$J$4)),"Due within review window",IF(AND(Assumptions!$J$5&lt;&gt;"",$G179&gt;Assumptions!$J$5),"Review amount above threshold",IF($I179="Pending Review","Approval pending","")))))))))))))</f>
        <v/>
      </c>
      <c r="Q179">
        <f>""</f>
        <v/>
      </c>
      <c r="R179">
        <f>""</f>
        <v/>
      </c>
      <c r="S179">
        <f>""</f>
        <v/>
      </c>
      <c r="T179">
        <f>""</f>
        <v/>
      </c>
      <c r="U179">
        <f>""</f>
        <v/>
      </c>
    </row>
    <row r="180" ht="22" customHeight="1">
      <c r="A180" s="16" t="n"/>
      <c r="B180" s="16" t="n"/>
      <c r="C180" s="16" t="n"/>
      <c r="D180" s="16" t="n"/>
      <c r="E180" s="26" t="n"/>
      <c r="F180" s="16" t="n"/>
      <c r="G180" s="18" t="n"/>
      <c r="H180" s="16" t="n"/>
      <c r="I180" s="16" t="n"/>
      <c r="J180" s="16" t="n"/>
      <c r="K180" s="26" t="n"/>
      <c r="L180" s="26" t="n"/>
      <c r="M180" s="16" t="n"/>
      <c r="N180" s="19">
        <f>IF($A180="","",IF(OR($J180="Paid",$J180="Void"),"",IF($K180="","",$K180-TODAY())))</f>
        <v/>
      </c>
      <c r="O180" s="20">
        <f>IF($A180="","",IF(OR($B180="",$D180="",$E180="",$F180="",$G180="",$H180="",$I180="",$J180="",$K180=""),"Review missing required field",IF(COUNTIF($A$4:$A$203,$A180)&gt;1,"Review duplicate bill ID",IF(COUNTIFS($D$4:$D$203,$D180,$F$4:$F$203,$F180)&gt;1,"Review possible duplicate invoice",IF(AND($J180="Paid",$L180=""),"Review missing paid date",IF(AND($J180&lt;&gt;"Paid",$L180&lt;&gt;""),"Review payment status",IF(AND($J180="Paid",$I180&lt;&gt;"Approved"),"Review paid approval status",IF(AND($J180="Scheduled",$I180&lt;&gt;"Approved"),"Review approval before scheduling",IF(AND($I180="Rejected",$J180&lt;&gt;"Void"),"Review rejected bill status",IF(AND($J180&lt;&gt;"Paid",$J180&lt;&gt;"Void",$K180&lt;TODAY()),"Past due",IF(AND($J180&lt;&gt;"Paid",$J180&lt;&gt;"Void",$K180&lt;=TODAY()+IF(Assumptions!$J$4="",7,Assumptions!$J$4)),"Due within review window",IF(AND(Assumptions!$J$5&lt;&gt;"",$G180&gt;Assumptions!$J$5),"Review amount above threshold",IF($I180="Pending Review","Approval pending","")))))))))))))</f>
        <v/>
      </c>
      <c r="Q180">
        <f>""</f>
        <v/>
      </c>
      <c r="R180">
        <f>""</f>
        <v/>
      </c>
      <c r="S180">
        <f>""</f>
        <v/>
      </c>
      <c r="T180">
        <f>""</f>
        <v/>
      </c>
      <c r="U180">
        <f>""</f>
        <v/>
      </c>
    </row>
    <row r="181" ht="22" customHeight="1">
      <c r="A181" s="16" t="n"/>
      <c r="B181" s="16" t="n"/>
      <c r="C181" s="16" t="n"/>
      <c r="D181" s="16" t="n"/>
      <c r="E181" s="26" t="n"/>
      <c r="F181" s="16" t="n"/>
      <c r="G181" s="18" t="n"/>
      <c r="H181" s="16" t="n"/>
      <c r="I181" s="16" t="n"/>
      <c r="J181" s="16" t="n"/>
      <c r="K181" s="26" t="n"/>
      <c r="L181" s="26" t="n"/>
      <c r="M181" s="16" t="n"/>
      <c r="N181" s="21">
        <f>IF($A181="","",IF(OR($J181="Paid",$J181="Void"),"",IF($K181="","",$K181-TODAY())))</f>
        <v/>
      </c>
      <c r="O181" s="12">
        <f>IF($A181="","",IF(OR($B181="",$D181="",$E181="",$F181="",$G181="",$H181="",$I181="",$J181="",$K181=""),"Review missing required field",IF(COUNTIF($A$4:$A$203,$A181)&gt;1,"Review duplicate bill ID",IF(COUNTIFS($D$4:$D$203,$D181,$F$4:$F$203,$F181)&gt;1,"Review possible duplicate invoice",IF(AND($J181="Paid",$L181=""),"Review missing paid date",IF(AND($J181&lt;&gt;"Paid",$L181&lt;&gt;""),"Review payment status",IF(AND($J181="Paid",$I181&lt;&gt;"Approved"),"Review paid approval status",IF(AND($J181="Scheduled",$I181&lt;&gt;"Approved"),"Review approval before scheduling",IF(AND($I181="Rejected",$J181&lt;&gt;"Void"),"Review rejected bill status",IF(AND($J181&lt;&gt;"Paid",$J181&lt;&gt;"Void",$K181&lt;TODAY()),"Past due",IF(AND($J181&lt;&gt;"Paid",$J181&lt;&gt;"Void",$K181&lt;=TODAY()+IF(Assumptions!$J$4="",7,Assumptions!$J$4)),"Due within review window",IF(AND(Assumptions!$J$5&lt;&gt;"",$G181&gt;Assumptions!$J$5),"Review amount above threshold",IF($I181="Pending Review","Approval pending","")))))))))))))</f>
        <v/>
      </c>
      <c r="Q181">
        <f>""</f>
        <v/>
      </c>
      <c r="R181">
        <f>""</f>
        <v/>
      </c>
      <c r="S181">
        <f>""</f>
        <v/>
      </c>
      <c r="T181">
        <f>""</f>
        <v/>
      </c>
      <c r="U181">
        <f>""</f>
        <v/>
      </c>
    </row>
    <row r="182" ht="22" customHeight="1">
      <c r="A182" s="16" t="n"/>
      <c r="B182" s="16" t="n"/>
      <c r="C182" s="16" t="n"/>
      <c r="D182" s="16" t="n"/>
      <c r="E182" s="26" t="n"/>
      <c r="F182" s="16" t="n"/>
      <c r="G182" s="18" t="n"/>
      <c r="H182" s="16" t="n"/>
      <c r="I182" s="16" t="n"/>
      <c r="J182" s="16" t="n"/>
      <c r="K182" s="26" t="n"/>
      <c r="L182" s="26" t="n"/>
      <c r="M182" s="16" t="n"/>
      <c r="N182" s="19">
        <f>IF($A182="","",IF(OR($J182="Paid",$J182="Void"),"",IF($K182="","",$K182-TODAY())))</f>
        <v/>
      </c>
      <c r="O182" s="20">
        <f>IF($A182="","",IF(OR($B182="",$D182="",$E182="",$F182="",$G182="",$H182="",$I182="",$J182="",$K182=""),"Review missing required field",IF(COUNTIF($A$4:$A$203,$A182)&gt;1,"Review duplicate bill ID",IF(COUNTIFS($D$4:$D$203,$D182,$F$4:$F$203,$F182)&gt;1,"Review possible duplicate invoice",IF(AND($J182="Paid",$L182=""),"Review missing paid date",IF(AND($J182&lt;&gt;"Paid",$L182&lt;&gt;""),"Review payment status",IF(AND($J182="Paid",$I182&lt;&gt;"Approved"),"Review paid approval status",IF(AND($J182="Scheduled",$I182&lt;&gt;"Approved"),"Review approval before scheduling",IF(AND($I182="Rejected",$J182&lt;&gt;"Void"),"Review rejected bill status",IF(AND($J182&lt;&gt;"Paid",$J182&lt;&gt;"Void",$K182&lt;TODAY()),"Past due",IF(AND($J182&lt;&gt;"Paid",$J182&lt;&gt;"Void",$K182&lt;=TODAY()+IF(Assumptions!$J$4="",7,Assumptions!$J$4)),"Due within review window",IF(AND(Assumptions!$J$5&lt;&gt;"",$G182&gt;Assumptions!$J$5),"Review amount above threshold",IF($I182="Pending Review","Approval pending","")))))))))))))</f>
        <v/>
      </c>
      <c r="Q182">
        <f>""</f>
        <v/>
      </c>
      <c r="R182">
        <f>""</f>
        <v/>
      </c>
      <c r="S182">
        <f>""</f>
        <v/>
      </c>
      <c r="T182">
        <f>""</f>
        <v/>
      </c>
      <c r="U182">
        <f>""</f>
        <v/>
      </c>
    </row>
    <row r="183" ht="22" customHeight="1">
      <c r="A183" s="16" t="n"/>
      <c r="B183" s="16" t="n"/>
      <c r="C183" s="16" t="n"/>
      <c r="D183" s="16" t="n"/>
      <c r="E183" s="26" t="n"/>
      <c r="F183" s="16" t="n"/>
      <c r="G183" s="18" t="n"/>
      <c r="H183" s="16" t="n"/>
      <c r="I183" s="16" t="n"/>
      <c r="J183" s="16" t="n"/>
      <c r="K183" s="26" t="n"/>
      <c r="L183" s="26" t="n"/>
      <c r="M183" s="16" t="n"/>
      <c r="N183" s="21">
        <f>IF($A183="","",IF(OR($J183="Paid",$J183="Void"),"",IF($K183="","",$K183-TODAY())))</f>
        <v/>
      </c>
      <c r="O183" s="12">
        <f>IF($A183="","",IF(OR($B183="",$D183="",$E183="",$F183="",$G183="",$H183="",$I183="",$J183="",$K183=""),"Review missing required field",IF(COUNTIF($A$4:$A$203,$A183)&gt;1,"Review duplicate bill ID",IF(COUNTIFS($D$4:$D$203,$D183,$F$4:$F$203,$F183)&gt;1,"Review possible duplicate invoice",IF(AND($J183="Paid",$L183=""),"Review missing paid date",IF(AND($J183&lt;&gt;"Paid",$L183&lt;&gt;""),"Review payment status",IF(AND($J183="Paid",$I183&lt;&gt;"Approved"),"Review paid approval status",IF(AND($J183="Scheduled",$I183&lt;&gt;"Approved"),"Review approval before scheduling",IF(AND($I183="Rejected",$J183&lt;&gt;"Void"),"Review rejected bill status",IF(AND($J183&lt;&gt;"Paid",$J183&lt;&gt;"Void",$K183&lt;TODAY()),"Past due",IF(AND($J183&lt;&gt;"Paid",$J183&lt;&gt;"Void",$K183&lt;=TODAY()+IF(Assumptions!$J$4="",7,Assumptions!$J$4)),"Due within review window",IF(AND(Assumptions!$J$5&lt;&gt;"",$G183&gt;Assumptions!$J$5),"Review amount above threshold",IF($I183="Pending Review","Approval pending","")))))))))))))</f>
        <v/>
      </c>
      <c r="Q183">
        <f>""</f>
        <v/>
      </c>
      <c r="R183">
        <f>""</f>
        <v/>
      </c>
      <c r="S183">
        <f>""</f>
        <v/>
      </c>
      <c r="T183">
        <f>""</f>
        <v/>
      </c>
      <c r="U183">
        <f>""</f>
        <v/>
      </c>
    </row>
    <row r="184" ht="22" customHeight="1">
      <c r="A184" s="16" t="n"/>
      <c r="B184" s="16" t="n"/>
      <c r="C184" s="16" t="n"/>
      <c r="D184" s="16" t="n"/>
      <c r="E184" s="26" t="n"/>
      <c r="F184" s="16" t="n"/>
      <c r="G184" s="18" t="n"/>
      <c r="H184" s="16" t="n"/>
      <c r="I184" s="16" t="n"/>
      <c r="J184" s="16" t="n"/>
      <c r="K184" s="26" t="n"/>
      <c r="L184" s="26" t="n"/>
      <c r="M184" s="16" t="n"/>
      <c r="N184" s="19">
        <f>IF($A184="","",IF(OR($J184="Paid",$J184="Void"),"",IF($K184="","",$K184-TODAY())))</f>
        <v/>
      </c>
      <c r="O184" s="20">
        <f>IF($A184="","",IF(OR($B184="",$D184="",$E184="",$F184="",$G184="",$H184="",$I184="",$J184="",$K184=""),"Review missing required field",IF(COUNTIF($A$4:$A$203,$A184)&gt;1,"Review duplicate bill ID",IF(COUNTIFS($D$4:$D$203,$D184,$F$4:$F$203,$F184)&gt;1,"Review possible duplicate invoice",IF(AND($J184="Paid",$L184=""),"Review missing paid date",IF(AND($J184&lt;&gt;"Paid",$L184&lt;&gt;""),"Review payment status",IF(AND($J184="Paid",$I184&lt;&gt;"Approved"),"Review paid approval status",IF(AND($J184="Scheduled",$I184&lt;&gt;"Approved"),"Review approval before scheduling",IF(AND($I184="Rejected",$J184&lt;&gt;"Void"),"Review rejected bill status",IF(AND($J184&lt;&gt;"Paid",$J184&lt;&gt;"Void",$K184&lt;TODAY()),"Past due",IF(AND($J184&lt;&gt;"Paid",$J184&lt;&gt;"Void",$K184&lt;=TODAY()+IF(Assumptions!$J$4="",7,Assumptions!$J$4)),"Due within review window",IF(AND(Assumptions!$J$5&lt;&gt;"",$G184&gt;Assumptions!$J$5),"Review amount above threshold",IF($I184="Pending Review","Approval pending","")))))))))))))</f>
        <v/>
      </c>
      <c r="Q184">
        <f>""</f>
        <v/>
      </c>
      <c r="R184">
        <f>""</f>
        <v/>
      </c>
      <c r="S184">
        <f>""</f>
        <v/>
      </c>
      <c r="T184">
        <f>""</f>
        <v/>
      </c>
      <c r="U184">
        <f>""</f>
        <v/>
      </c>
    </row>
    <row r="185" ht="22" customHeight="1">
      <c r="A185" s="16" t="n"/>
      <c r="B185" s="16" t="n"/>
      <c r="C185" s="16" t="n"/>
      <c r="D185" s="16" t="n"/>
      <c r="E185" s="26" t="n"/>
      <c r="F185" s="16" t="n"/>
      <c r="G185" s="18" t="n"/>
      <c r="H185" s="16" t="n"/>
      <c r="I185" s="16" t="n"/>
      <c r="J185" s="16" t="n"/>
      <c r="K185" s="26" t="n"/>
      <c r="L185" s="26" t="n"/>
      <c r="M185" s="16" t="n"/>
      <c r="N185" s="21">
        <f>IF($A185="","",IF(OR($J185="Paid",$J185="Void"),"",IF($K185="","",$K185-TODAY())))</f>
        <v/>
      </c>
      <c r="O185" s="12">
        <f>IF($A185="","",IF(OR($B185="",$D185="",$E185="",$F185="",$G185="",$H185="",$I185="",$J185="",$K185=""),"Review missing required field",IF(COUNTIF($A$4:$A$203,$A185)&gt;1,"Review duplicate bill ID",IF(COUNTIFS($D$4:$D$203,$D185,$F$4:$F$203,$F185)&gt;1,"Review possible duplicate invoice",IF(AND($J185="Paid",$L185=""),"Review missing paid date",IF(AND($J185&lt;&gt;"Paid",$L185&lt;&gt;""),"Review payment status",IF(AND($J185="Paid",$I185&lt;&gt;"Approved"),"Review paid approval status",IF(AND($J185="Scheduled",$I185&lt;&gt;"Approved"),"Review approval before scheduling",IF(AND($I185="Rejected",$J185&lt;&gt;"Void"),"Review rejected bill status",IF(AND($J185&lt;&gt;"Paid",$J185&lt;&gt;"Void",$K185&lt;TODAY()),"Past due",IF(AND($J185&lt;&gt;"Paid",$J185&lt;&gt;"Void",$K185&lt;=TODAY()+IF(Assumptions!$J$4="",7,Assumptions!$J$4)),"Due within review window",IF(AND(Assumptions!$J$5&lt;&gt;"",$G185&gt;Assumptions!$J$5),"Review amount above threshold",IF($I185="Pending Review","Approval pending","")))))))))))))</f>
        <v/>
      </c>
      <c r="Q185">
        <f>""</f>
        <v/>
      </c>
      <c r="R185">
        <f>""</f>
        <v/>
      </c>
      <c r="S185">
        <f>""</f>
        <v/>
      </c>
      <c r="T185">
        <f>""</f>
        <v/>
      </c>
      <c r="U185">
        <f>""</f>
        <v/>
      </c>
    </row>
    <row r="186" ht="22" customHeight="1">
      <c r="A186" s="16" t="n"/>
      <c r="B186" s="16" t="n"/>
      <c r="C186" s="16" t="n"/>
      <c r="D186" s="16" t="n"/>
      <c r="E186" s="26" t="n"/>
      <c r="F186" s="16" t="n"/>
      <c r="G186" s="18" t="n"/>
      <c r="H186" s="16" t="n"/>
      <c r="I186" s="16" t="n"/>
      <c r="J186" s="16" t="n"/>
      <c r="K186" s="26" t="n"/>
      <c r="L186" s="26" t="n"/>
      <c r="M186" s="16" t="n"/>
      <c r="N186" s="19">
        <f>IF($A186="","",IF(OR($J186="Paid",$J186="Void"),"",IF($K186="","",$K186-TODAY())))</f>
        <v/>
      </c>
      <c r="O186" s="20">
        <f>IF($A186="","",IF(OR($B186="",$D186="",$E186="",$F186="",$G186="",$H186="",$I186="",$J186="",$K186=""),"Review missing required field",IF(COUNTIF($A$4:$A$203,$A186)&gt;1,"Review duplicate bill ID",IF(COUNTIFS($D$4:$D$203,$D186,$F$4:$F$203,$F186)&gt;1,"Review possible duplicate invoice",IF(AND($J186="Paid",$L186=""),"Review missing paid date",IF(AND($J186&lt;&gt;"Paid",$L186&lt;&gt;""),"Review payment status",IF(AND($J186="Paid",$I186&lt;&gt;"Approved"),"Review paid approval status",IF(AND($J186="Scheduled",$I186&lt;&gt;"Approved"),"Review approval before scheduling",IF(AND($I186="Rejected",$J186&lt;&gt;"Void"),"Review rejected bill status",IF(AND($J186&lt;&gt;"Paid",$J186&lt;&gt;"Void",$K186&lt;TODAY()),"Past due",IF(AND($J186&lt;&gt;"Paid",$J186&lt;&gt;"Void",$K186&lt;=TODAY()+IF(Assumptions!$J$4="",7,Assumptions!$J$4)),"Due within review window",IF(AND(Assumptions!$J$5&lt;&gt;"",$G186&gt;Assumptions!$J$5),"Review amount above threshold",IF($I186="Pending Review","Approval pending","")))))))))))))</f>
        <v/>
      </c>
      <c r="Q186">
        <f>""</f>
        <v/>
      </c>
      <c r="R186">
        <f>""</f>
        <v/>
      </c>
      <c r="S186">
        <f>""</f>
        <v/>
      </c>
      <c r="T186">
        <f>""</f>
        <v/>
      </c>
      <c r="U186">
        <f>""</f>
        <v/>
      </c>
    </row>
    <row r="187" ht="22" customHeight="1">
      <c r="A187" s="16" t="n"/>
      <c r="B187" s="16" t="n"/>
      <c r="C187" s="16" t="n"/>
      <c r="D187" s="16" t="n"/>
      <c r="E187" s="26" t="n"/>
      <c r="F187" s="16" t="n"/>
      <c r="G187" s="18" t="n"/>
      <c r="H187" s="16" t="n"/>
      <c r="I187" s="16" t="n"/>
      <c r="J187" s="16" t="n"/>
      <c r="K187" s="26" t="n"/>
      <c r="L187" s="26" t="n"/>
      <c r="M187" s="16" t="n"/>
      <c r="N187" s="21">
        <f>IF($A187="","",IF(OR($J187="Paid",$J187="Void"),"",IF($K187="","",$K187-TODAY())))</f>
        <v/>
      </c>
      <c r="O187" s="12">
        <f>IF($A187="","",IF(OR($B187="",$D187="",$E187="",$F187="",$G187="",$H187="",$I187="",$J187="",$K187=""),"Review missing required field",IF(COUNTIF($A$4:$A$203,$A187)&gt;1,"Review duplicate bill ID",IF(COUNTIFS($D$4:$D$203,$D187,$F$4:$F$203,$F187)&gt;1,"Review possible duplicate invoice",IF(AND($J187="Paid",$L187=""),"Review missing paid date",IF(AND($J187&lt;&gt;"Paid",$L187&lt;&gt;""),"Review payment status",IF(AND($J187="Paid",$I187&lt;&gt;"Approved"),"Review paid approval status",IF(AND($J187="Scheduled",$I187&lt;&gt;"Approved"),"Review approval before scheduling",IF(AND($I187="Rejected",$J187&lt;&gt;"Void"),"Review rejected bill status",IF(AND($J187&lt;&gt;"Paid",$J187&lt;&gt;"Void",$K187&lt;TODAY()),"Past due",IF(AND($J187&lt;&gt;"Paid",$J187&lt;&gt;"Void",$K187&lt;=TODAY()+IF(Assumptions!$J$4="",7,Assumptions!$J$4)),"Due within review window",IF(AND(Assumptions!$J$5&lt;&gt;"",$G187&gt;Assumptions!$J$5),"Review amount above threshold",IF($I187="Pending Review","Approval pending","")))))))))))))</f>
        <v/>
      </c>
      <c r="Q187">
        <f>""</f>
        <v/>
      </c>
      <c r="R187">
        <f>""</f>
        <v/>
      </c>
      <c r="S187">
        <f>""</f>
        <v/>
      </c>
      <c r="T187">
        <f>""</f>
        <v/>
      </c>
      <c r="U187">
        <f>""</f>
        <v/>
      </c>
    </row>
    <row r="188" ht="22" customHeight="1">
      <c r="A188" s="16" t="n"/>
      <c r="B188" s="16" t="n"/>
      <c r="C188" s="16" t="n"/>
      <c r="D188" s="16" t="n"/>
      <c r="E188" s="26" t="n"/>
      <c r="F188" s="16" t="n"/>
      <c r="G188" s="18" t="n"/>
      <c r="H188" s="16" t="n"/>
      <c r="I188" s="16" t="n"/>
      <c r="J188" s="16" t="n"/>
      <c r="K188" s="26" t="n"/>
      <c r="L188" s="26" t="n"/>
      <c r="M188" s="16" t="n"/>
      <c r="N188" s="19">
        <f>IF($A188="","",IF(OR($J188="Paid",$J188="Void"),"",IF($K188="","",$K188-TODAY())))</f>
        <v/>
      </c>
      <c r="O188" s="20">
        <f>IF($A188="","",IF(OR($B188="",$D188="",$E188="",$F188="",$G188="",$H188="",$I188="",$J188="",$K188=""),"Review missing required field",IF(COUNTIF($A$4:$A$203,$A188)&gt;1,"Review duplicate bill ID",IF(COUNTIFS($D$4:$D$203,$D188,$F$4:$F$203,$F188)&gt;1,"Review possible duplicate invoice",IF(AND($J188="Paid",$L188=""),"Review missing paid date",IF(AND($J188&lt;&gt;"Paid",$L188&lt;&gt;""),"Review payment status",IF(AND($J188="Paid",$I188&lt;&gt;"Approved"),"Review paid approval status",IF(AND($J188="Scheduled",$I188&lt;&gt;"Approved"),"Review approval before scheduling",IF(AND($I188="Rejected",$J188&lt;&gt;"Void"),"Review rejected bill status",IF(AND($J188&lt;&gt;"Paid",$J188&lt;&gt;"Void",$K188&lt;TODAY()),"Past due",IF(AND($J188&lt;&gt;"Paid",$J188&lt;&gt;"Void",$K188&lt;=TODAY()+IF(Assumptions!$J$4="",7,Assumptions!$J$4)),"Due within review window",IF(AND(Assumptions!$J$5&lt;&gt;"",$G188&gt;Assumptions!$J$5),"Review amount above threshold",IF($I188="Pending Review","Approval pending","")))))))))))))</f>
        <v/>
      </c>
      <c r="Q188">
        <f>""</f>
        <v/>
      </c>
      <c r="R188">
        <f>""</f>
        <v/>
      </c>
      <c r="S188">
        <f>""</f>
        <v/>
      </c>
      <c r="T188">
        <f>""</f>
        <v/>
      </c>
      <c r="U188">
        <f>""</f>
        <v/>
      </c>
    </row>
    <row r="189" ht="22" customHeight="1">
      <c r="A189" s="16" t="n"/>
      <c r="B189" s="16" t="n"/>
      <c r="C189" s="16" t="n"/>
      <c r="D189" s="16" t="n"/>
      <c r="E189" s="26" t="n"/>
      <c r="F189" s="16" t="n"/>
      <c r="G189" s="18" t="n"/>
      <c r="H189" s="16" t="n"/>
      <c r="I189" s="16" t="n"/>
      <c r="J189" s="16" t="n"/>
      <c r="K189" s="26" t="n"/>
      <c r="L189" s="26" t="n"/>
      <c r="M189" s="16" t="n"/>
      <c r="N189" s="21">
        <f>IF($A189="","",IF(OR($J189="Paid",$J189="Void"),"",IF($K189="","",$K189-TODAY())))</f>
        <v/>
      </c>
      <c r="O189" s="12">
        <f>IF($A189="","",IF(OR($B189="",$D189="",$E189="",$F189="",$G189="",$H189="",$I189="",$J189="",$K189=""),"Review missing required field",IF(COUNTIF($A$4:$A$203,$A189)&gt;1,"Review duplicate bill ID",IF(COUNTIFS($D$4:$D$203,$D189,$F$4:$F$203,$F189)&gt;1,"Review possible duplicate invoice",IF(AND($J189="Paid",$L189=""),"Review missing paid date",IF(AND($J189&lt;&gt;"Paid",$L189&lt;&gt;""),"Review payment status",IF(AND($J189="Paid",$I189&lt;&gt;"Approved"),"Review paid approval status",IF(AND($J189="Scheduled",$I189&lt;&gt;"Approved"),"Review approval before scheduling",IF(AND($I189="Rejected",$J189&lt;&gt;"Void"),"Review rejected bill status",IF(AND($J189&lt;&gt;"Paid",$J189&lt;&gt;"Void",$K189&lt;TODAY()),"Past due",IF(AND($J189&lt;&gt;"Paid",$J189&lt;&gt;"Void",$K189&lt;=TODAY()+IF(Assumptions!$J$4="",7,Assumptions!$J$4)),"Due within review window",IF(AND(Assumptions!$J$5&lt;&gt;"",$G189&gt;Assumptions!$J$5),"Review amount above threshold",IF($I189="Pending Review","Approval pending","")))))))))))))</f>
        <v/>
      </c>
      <c r="Q189">
        <f>""</f>
        <v/>
      </c>
      <c r="R189">
        <f>""</f>
        <v/>
      </c>
      <c r="S189">
        <f>""</f>
        <v/>
      </c>
      <c r="T189">
        <f>""</f>
        <v/>
      </c>
      <c r="U189">
        <f>""</f>
        <v/>
      </c>
    </row>
    <row r="190" ht="22" customHeight="1">
      <c r="A190" s="16" t="n"/>
      <c r="B190" s="16" t="n"/>
      <c r="C190" s="16" t="n"/>
      <c r="D190" s="16" t="n"/>
      <c r="E190" s="26" t="n"/>
      <c r="F190" s="16" t="n"/>
      <c r="G190" s="18" t="n"/>
      <c r="H190" s="16" t="n"/>
      <c r="I190" s="16" t="n"/>
      <c r="J190" s="16" t="n"/>
      <c r="K190" s="26" t="n"/>
      <c r="L190" s="26" t="n"/>
      <c r="M190" s="16" t="n"/>
      <c r="N190" s="19">
        <f>IF($A190="","",IF(OR($J190="Paid",$J190="Void"),"",IF($K190="","",$K190-TODAY())))</f>
        <v/>
      </c>
      <c r="O190" s="20">
        <f>IF($A190="","",IF(OR($B190="",$D190="",$E190="",$F190="",$G190="",$H190="",$I190="",$J190="",$K190=""),"Review missing required field",IF(COUNTIF($A$4:$A$203,$A190)&gt;1,"Review duplicate bill ID",IF(COUNTIFS($D$4:$D$203,$D190,$F$4:$F$203,$F190)&gt;1,"Review possible duplicate invoice",IF(AND($J190="Paid",$L190=""),"Review missing paid date",IF(AND($J190&lt;&gt;"Paid",$L190&lt;&gt;""),"Review payment status",IF(AND($J190="Paid",$I190&lt;&gt;"Approved"),"Review paid approval status",IF(AND($J190="Scheduled",$I190&lt;&gt;"Approved"),"Review approval before scheduling",IF(AND($I190="Rejected",$J190&lt;&gt;"Void"),"Review rejected bill status",IF(AND($J190&lt;&gt;"Paid",$J190&lt;&gt;"Void",$K190&lt;TODAY()),"Past due",IF(AND($J190&lt;&gt;"Paid",$J190&lt;&gt;"Void",$K190&lt;=TODAY()+IF(Assumptions!$J$4="",7,Assumptions!$J$4)),"Due within review window",IF(AND(Assumptions!$J$5&lt;&gt;"",$G190&gt;Assumptions!$J$5),"Review amount above threshold",IF($I190="Pending Review","Approval pending","")))))))))))))</f>
        <v/>
      </c>
      <c r="Q190">
        <f>""</f>
        <v/>
      </c>
      <c r="R190">
        <f>""</f>
        <v/>
      </c>
      <c r="S190">
        <f>""</f>
        <v/>
      </c>
      <c r="T190">
        <f>""</f>
        <v/>
      </c>
      <c r="U190">
        <f>""</f>
        <v/>
      </c>
    </row>
    <row r="191" ht="22" customHeight="1">
      <c r="A191" s="16" t="n"/>
      <c r="B191" s="16" t="n"/>
      <c r="C191" s="16" t="n"/>
      <c r="D191" s="16" t="n"/>
      <c r="E191" s="26" t="n"/>
      <c r="F191" s="16" t="n"/>
      <c r="G191" s="18" t="n"/>
      <c r="H191" s="16" t="n"/>
      <c r="I191" s="16" t="n"/>
      <c r="J191" s="16" t="n"/>
      <c r="K191" s="26" t="n"/>
      <c r="L191" s="26" t="n"/>
      <c r="M191" s="16" t="n"/>
      <c r="N191" s="21">
        <f>IF($A191="","",IF(OR($J191="Paid",$J191="Void"),"",IF($K191="","",$K191-TODAY())))</f>
        <v/>
      </c>
      <c r="O191" s="12">
        <f>IF($A191="","",IF(OR($B191="",$D191="",$E191="",$F191="",$G191="",$H191="",$I191="",$J191="",$K191=""),"Review missing required field",IF(COUNTIF($A$4:$A$203,$A191)&gt;1,"Review duplicate bill ID",IF(COUNTIFS($D$4:$D$203,$D191,$F$4:$F$203,$F191)&gt;1,"Review possible duplicate invoice",IF(AND($J191="Paid",$L191=""),"Review missing paid date",IF(AND($J191&lt;&gt;"Paid",$L191&lt;&gt;""),"Review payment status",IF(AND($J191="Paid",$I191&lt;&gt;"Approved"),"Review paid approval status",IF(AND($J191="Scheduled",$I191&lt;&gt;"Approved"),"Review approval before scheduling",IF(AND($I191="Rejected",$J191&lt;&gt;"Void"),"Review rejected bill status",IF(AND($J191&lt;&gt;"Paid",$J191&lt;&gt;"Void",$K191&lt;TODAY()),"Past due",IF(AND($J191&lt;&gt;"Paid",$J191&lt;&gt;"Void",$K191&lt;=TODAY()+IF(Assumptions!$J$4="",7,Assumptions!$J$4)),"Due within review window",IF(AND(Assumptions!$J$5&lt;&gt;"",$G191&gt;Assumptions!$J$5),"Review amount above threshold",IF($I191="Pending Review","Approval pending","")))))))))))))</f>
        <v/>
      </c>
      <c r="Q191">
        <f>""</f>
        <v/>
      </c>
      <c r="R191">
        <f>""</f>
        <v/>
      </c>
      <c r="S191">
        <f>""</f>
        <v/>
      </c>
      <c r="T191">
        <f>""</f>
        <v/>
      </c>
      <c r="U191">
        <f>""</f>
        <v/>
      </c>
    </row>
    <row r="192" ht="22" customHeight="1">
      <c r="A192" s="16" t="n"/>
      <c r="B192" s="16" t="n"/>
      <c r="C192" s="16" t="n"/>
      <c r="D192" s="16" t="n"/>
      <c r="E192" s="26" t="n"/>
      <c r="F192" s="16" t="n"/>
      <c r="G192" s="18" t="n"/>
      <c r="H192" s="16" t="n"/>
      <c r="I192" s="16" t="n"/>
      <c r="J192" s="16" t="n"/>
      <c r="K192" s="26" t="n"/>
      <c r="L192" s="26" t="n"/>
      <c r="M192" s="16" t="n"/>
      <c r="N192" s="19">
        <f>IF($A192="","",IF(OR($J192="Paid",$J192="Void"),"",IF($K192="","",$K192-TODAY())))</f>
        <v/>
      </c>
      <c r="O192" s="20">
        <f>IF($A192="","",IF(OR($B192="",$D192="",$E192="",$F192="",$G192="",$H192="",$I192="",$J192="",$K192=""),"Review missing required field",IF(COUNTIF($A$4:$A$203,$A192)&gt;1,"Review duplicate bill ID",IF(COUNTIFS($D$4:$D$203,$D192,$F$4:$F$203,$F192)&gt;1,"Review possible duplicate invoice",IF(AND($J192="Paid",$L192=""),"Review missing paid date",IF(AND($J192&lt;&gt;"Paid",$L192&lt;&gt;""),"Review payment status",IF(AND($J192="Paid",$I192&lt;&gt;"Approved"),"Review paid approval status",IF(AND($J192="Scheduled",$I192&lt;&gt;"Approved"),"Review approval before scheduling",IF(AND($I192="Rejected",$J192&lt;&gt;"Void"),"Review rejected bill status",IF(AND($J192&lt;&gt;"Paid",$J192&lt;&gt;"Void",$K192&lt;TODAY()),"Past due",IF(AND($J192&lt;&gt;"Paid",$J192&lt;&gt;"Void",$K192&lt;=TODAY()+IF(Assumptions!$J$4="",7,Assumptions!$J$4)),"Due within review window",IF(AND(Assumptions!$J$5&lt;&gt;"",$G192&gt;Assumptions!$J$5),"Review amount above threshold",IF($I192="Pending Review","Approval pending","")))))))))))))</f>
        <v/>
      </c>
      <c r="Q192">
        <f>""</f>
        <v/>
      </c>
      <c r="R192">
        <f>""</f>
        <v/>
      </c>
      <c r="S192">
        <f>""</f>
        <v/>
      </c>
      <c r="T192">
        <f>""</f>
        <v/>
      </c>
      <c r="U192">
        <f>""</f>
        <v/>
      </c>
    </row>
    <row r="193" ht="22" customHeight="1">
      <c r="A193" s="16" t="n"/>
      <c r="B193" s="16" t="n"/>
      <c r="C193" s="16" t="n"/>
      <c r="D193" s="16" t="n"/>
      <c r="E193" s="26" t="n"/>
      <c r="F193" s="16" t="n"/>
      <c r="G193" s="18" t="n"/>
      <c r="H193" s="16" t="n"/>
      <c r="I193" s="16" t="n"/>
      <c r="J193" s="16" t="n"/>
      <c r="K193" s="26" t="n"/>
      <c r="L193" s="26" t="n"/>
      <c r="M193" s="16" t="n"/>
      <c r="N193" s="21">
        <f>IF($A193="","",IF(OR($J193="Paid",$J193="Void"),"",IF($K193="","",$K193-TODAY())))</f>
        <v/>
      </c>
      <c r="O193" s="12">
        <f>IF($A193="","",IF(OR($B193="",$D193="",$E193="",$F193="",$G193="",$H193="",$I193="",$J193="",$K193=""),"Review missing required field",IF(COUNTIF($A$4:$A$203,$A193)&gt;1,"Review duplicate bill ID",IF(COUNTIFS($D$4:$D$203,$D193,$F$4:$F$203,$F193)&gt;1,"Review possible duplicate invoice",IF(AND($J193="Paid",$L193=""),"Review missing paid date",IF(AND($J193&lt;&gt;"Paid",$L193&lt;&gt;""),"Review payment status",IF(AND($J193="Paid",$I193&lt;&gt;"Approved"),"Review paid approval status",IF(AND($J193="Scheduled",$I193&lt;&gt;"Approved"),"Review approval before scheduling",IF(AND($I193="Rejected",$J193&lt;&gt;"Void"),"Review rejected bill status",IF(AND($J193&lt;&gt;"Paid",$J193&lt;&gt;"Void",$K193&lt;TODAY()),"Past due",IF(AND($J193&lt;&gt;"Paid",$J193&lt;&gt;"Void",$K193&lt;=TODAY()+IF(Assumptions!$J$4="",7,Assumptions!$J$4)),"Due within review window",IF(AND(Assumptions!$J$5&lt;&gt;"",$G193&gt;Assumptions!$J$5),"Review amount above threshold",IF($I193="Pending Review","Approval pending","")))))))))))))</f>
        <v/>
      </c>
      <c r="Q193">
        <f>""</f>
        <v/>
      </c>
      <c r="R193">
        <f>""</f>
        <v/>
      </c>
      <c r="S193">
        <f>""</f>
        <v/>
      </c>
      <c r="T193">
        <f>""</f>
        <v/>
      </c>
      <c r="U193">
        <f>""</f>
        <v/>
      </c>
    </row>
    <row r="194" ht="22" customHeight="1">
      <c r="A194" s="16" t="n"/>
      <c r="B194" s="16" t="n"/>
      <c r="C194" s="16" t="n"/>
      <c r="D194" s="16" t="n"/>
      <c r="E194" s="26" t="n"/>
      <c r="F194" s="16" t="n"/>
      <c r="G194" s="18" t="n"/>
      <c r="H194" s="16" t="n"/>
      <c r="I194" s="16" t="n"/>
      <c r="J194" s="16" t="n"/>
      <c r="K194" s="26" t="n"/>
      <c r="L194" s="26" t="n"/>
      <c r="M194" s="16" t="n"/>
      <c r="N194" s="19">
        <f>IF($A194="","",IF(OR($J194="Paid",$J194="Void"),"",IF($K194="","",$K194-TODAY())))</f>
        <v/>
      </c>
      <c r="O194" s="20">
        <f>IF($A194="","",IF(OR($B194="",$D194="",$E194="",$F194="",$G194="",$H194="",$I194="",$J194="",$K194=""),"Review missing required field",IF(COUNTIF($A$4:$A$203,$A194)&gt;1,"Review duplicate bill ID",IF(COUNTIFS($D$4:$D$203,$D194,$F$4:$F$203,$F194)&gt;1,"Review possible duplicate invoice",IF(AND($J194="Paid",$L194=""),"Review missing paid date",IF(AND($J194&lt;&gt;"Paid",$L194&lt;&gt;""),"Review payment status",IF(AND($J194="Paid",$I194&lt;&gt;"Approved"),"Review paid approval status",IF(AND($J194="Scheduled",$I194&lt;&gt;"Approved"),"Review approval before scheduling",IF(AND($I194="Rejected",$J194&lt;&gt;"Void"),"Review rejected bill status",IF(AND($J194&lt;&gt;"Paid",$J194&lt;&gt;"Void",$K194&lt;TODAY()),"Past due",IF(AND($J194&lt;&gt;"Paid",$J194&lt;&gt;"Void",$K194&lt;=TODAY()+IF(Assumptions!$J$4="",7,Assumptions!$J$4)),"Due within review window",IF(AND(Assumptions!$J$5&lt;&gt;"",$G194&gt;Assumptions!$J$5),"Review amount above threshold",IF($I194="Pending Review","Approval pending","")))))))))))))</f>
        <v/>
      </c>
      <c r="Q194">
        <f>""</f>
        <v/>
      </c>
      <c r="R194">
        <f>""</f>
        <v/>
      </c>
      <c r="S194">
        <f>""</f>
        <v/>
      </c>
      <c r="T194">
        <f>""</f>
        <v/>
      </c>
      <c r="U194">
        <f>""</f>
        <v/>
      </c>
    </row>
    <row r="195" ht="22" customHeight="1">
      <c r="A195" s="16" t="n"/>
      <c r="B195" s="16" t="n"/>
      <c r="C195" s="16" t="n"/>
      <c r="D195" s="16" t="n"/>
      <c r="E195" s="26" t="n"/>
      <c r="F195" s="16" t="n"/>
      <c r="G195" s="18" t="n"/>
      <c r="H195" s="16" t="n"/>
      <c r="I195" s="16" t="n"/>
      <c r="J195" s="16" t="n"/>
      <c r="K195" s="26" t="n"/>
      <c r="L195" s="26" t="n"/>
      <c r="M195" s="16" t="n"/>
      <c r="N195" s="21">
        <f>IF($A195="","",IF(OR($J195="Paid",$J195="Void"),"",IF($K195="","",$K195-TODAY())))</f>
        <v/>
      </c>
      <c r="O195" s="12">
        <f>IF($A195="","",IF(OR($B195="",$D195="",$E195="",$F195="",$G195="",$H195="",$I195="",$J195="",$K195=""),"Review missing required field",IF(COUNTIF($A$4:$A$203,$A195)&gt;1,"Review duplicate bill ID",IF(COUNTIFS($D$4:$D$203,$D195,$F$4:$F$203,$F195)&gt;1,"Review possible duplicate invoice",IF(AND($J195="Paid",$L195=""),"Review missing paid date",IF(AND($J195&lt;&gt;"Paid",$L195&lt;&gt;""),"Review payment status",IF(AND($J195="Paid",$I195&lt;&gt;"Approved"),"Review paid approval status",IF(AND($J195="Scheduled",$I195&lt;&gt;"Approved"),"Review approval before scheduling",IF(AND($I195="Rejected",$J195&lt;&gt;"Void"),"Review rejected bill status",IF(AND($J195&lt;&gt;"Paid",$J195&lt;&gt;"Void",$K195&lt;TODAY()),"Past due",IF(AND($J195&lt;&gt;"Paid",$J195&lt;&gt;"Void",$K195&lt;=TODAY()+IF(Assumptions!$J$4="",7,Assumptions!$J$4)),"Due within review window",IF(AND(Assumptions!$J$5&lt;&gt;"",$G195&gt;Assumptions!$J$5),"Review amount above threshold",IF($I195="Pending Review","Approval pending","")))))))))))))</f>
        <v/>
      </c>
      <c r="Q195">
        <f>""</f>
        <v/>
      </c>
      <c r="R195">
        <f>""</f>
        <v/>
      </c>
      <c r="S195">
        <f>""</f>
        <v/>
      </c>
      <c r="T195">
        <f>""</f>
        <v/>
      </c>
      <c r="U195">
        <f>""</f>
        <v/>
      </c>
    </row>
    <row r="196" ht="22" customHeight="1">
      <c r="A196" s="16" t="n"/>
      <c r="B196" s="16" t="n"/>
      <c r="C196" s="16" t="n"/>
      <c r="D196" s="16" t="n"/>
      <c r="E196" s="26" t="n"/>
      <c r="F196" s="16" t="n"/>
      <c r="G196" s="18" t="n"/>
      <c r="H196" s="16" t="n"/>
      <c r="I196" s="16" t="n"/>
      <c r="J196" s="16" t="n"/>
      <c r="K196" s="26" t="n"/>
      <c r="L196" s="26" t="n"/>
      <c r="M196" s="16" t="n"/>
      <c r="N196" s="19">
        <f>IF($A196="","",IF(OR($J196="Paid",$J196="Void"),"",IF($K196="","",$K196-TODAY())))</f>
        <v/>
      </c>
      <c r="O196" s="20">
        <f>IF($A196="","",IF(OR($B196="",$D196="",$E196="",$F196="",$G196="",$H196="",$I196="",$J196="",$K196=""),"Review missing required field",IF(COUNTIF($A$4:$A$203,$A196)&gt;1,"Review duplicate bill ID",IF(COUNTIFS($D$4:$D$203,$D196,$F$4:$F$203,$F196)&gt;1,"Review possible duplicate invoice",IF(AND($J196="Paid",$L196=""),"Review missing paid date",IF(AND($J196&lt;&gt;"Paid",$L196&lt;&gt;""),"Review payment status",IF(AND($J196="Paid",$I196&lt;&gt;"Approved"),"Review paid approval status",IF(AND($J196="Scheduled",$I196&lt;&gt;"Approved"),"Review approval before scheduling",IF(AND($I196="Rejected",$J196&lt;&gt;"Void"),"Review rejected bill status",IF(AND($J196&lt;&gt;"Paid",$J196&lt;&gt;"Void",$K196&lt;TODAY()),"Past due",IF(AND($J196&lt;&gt;"Paid",$J196&lt;&gt;"Void",$K196&lt;=TODAY()+IF(Assumptions!$J$4="",7,Assumptions!$J$4)),"Due within review window",IF(AND(Assumptions!$J$5&lt;&gt;"",$G196&gt;Assumptions!$J$5),"Review amount above threshold",IF($I196="Pending Review","Approval pending","")))))))))))))</f>
        <v/>
      </c>
      <c r="Q196">
        <f>""</f>
        <v/>
      </c>
      <c r="R196">
        <f>""</f>
        <v/>
      </c>
      <c r="S196">
        <f>""</f>
        <v/>
      </c>
      <c r="T196">
        <f>""</f>
        <v/>
      </c>
      <c r="U196">
        <f>""</f>
        <v/>
      </c>
    </row>
    <row r="197" ht="22" customHeight="1">
      <c r="A197" s="16" t="n"/>
      <c r="B197" s="16" t="n"/>
      <c r="C197" s="16" t="n"/>
      <c r="D197" s="16" t="n"/>
      <c r="E197" s="26" t="n"/>
      <c r="F197" s="16" t="n"/>
      <c r="G197" s="18" t="n"/>
      <c r="H197" s="16" t="n"/>
      <c r="I197" s="16" t="n"/>
      <c r="J197" s="16" t="n"/>
      <c r="K197" s="26" t="n"/>
      <c r="L197" s="26" t="n"/>
      <c r="M197" s="16" t="n"/>
      <c r="N197" s="21">
        <f>IF($A197="","",IF(OR($J197="Paid",$J197="Void"),"",IF($K197="","",$K197-TODAY())))</f>
        <v/>
      </c>
      <c r="O197" s="12">
        <f>IF($A197="","",IF(OR($B197="",$D197="",$E197="",$F197="",$G197="",$H197="",$I197="",$J197="",$K197=""),"Review missing required field",IF(COUNTIF($A$4:$A$203,$A197)&gt;1,"Review duplicate bill ID",IF(COUNTIFS($D$4:$D$203,$D197,$F$4:$F$203,$F197)&gt;1,"Review possible duplicate invoice",IF(AND($J197="Paid",$L197=""),"Review missing paid date",IF(AND($J197&lt;&gt;"Paid",$L197&lt;&gt;""),"Review payment status",IF(AND($J197="Paid",$I197&lt;&gt;"Approved"),"Review paid approval status",IF(AND($J197="Scheduled",$I197&lt;&gt;"Approved"),"Review approval before scheduling",IF(AND($I197="Rejected",$J197&lt;&gt;"Void"),"Review rejected bill status",IF(AND($J197&lt;&gt;"Paid",$J197&lt;&gt;"Void",$K197&lt;TODAY()),"Past due",IF(AND($J197&lt;&gt;"Paid",$J197&lt;&gt;"Void",$K197&lt;=TODAY()+IF(Assumptions!$J$4="",7,Assumptions!$J$4)),"Due within review window",IF(AND(Assumptions!$J$5&lt;&gt;"",$G197&gt;Assumptions!$J$5),"Review amount above threshold",IF($I197="Pending Review","Approval pending","")))))))))))))</f>
        <v/>
      </c>
      <c r="Q197">
        <f>""</f>
        <v/>
      </c>
      <c r="R197">
        <f>""</f>
        <v/>
      </c>
      <c r="S197">
        <f>""</f>
        <v/>
      </c>
      <c r="T197">
        <f>""</f>
        <v/>
      </c>
      <c r="U197">
        <f>""</f>
        <v/>
      </c>
    </row>
    <row r="198" ht="22" customHeight="1">
      <c r="A198" s="16" t="n"/>
      <c r="B198" s="16" t="n"/>
      <c r="C198" s="16" t="n"/>
      <c r="D198" s="16" t="n"/>
      <c r="E198" s="26" t="n"/>
      <c r="F198" s="16" t="n"/>
      <c r="G198" s="18" t="n"/>
      <c r="H198" s="16" t="n"/>
      <c r="I198" s="16" t="n"/>
      <c r="J198" s="16" t="n"/>
      <c r="K198" s="26" t="n"/>
      <c r="L198" s="26" t="n"/>
      <c r="M198" s="16" t="n"/>
      <c r="N198" s="19">
        <f>IF($A198="","",IF(OR($J198="Paid",$J198="Void"),"",IF($K198="","",$K198-TODAY())))</f>
        <v/>
      </c>
      <c r="O198" s="20">
        <f>IF($A198="","",IF(OR($B198="",$D198="",$E198="",$F198="",$G198="",$H198="",$I198="",$J198="",$K198=""),"Review missing required field",IF(COUNTIF($A$4:$A$203,$A198)&gt;1,"Review duplicate bill ID",IF(COUNTIFS($D$4:$D$203,$D198,$F$4:$F$203,$F198)&gt;1,"Review possible duplicate invoice",IF(AND($J198="Paid",$L198=""),"Review missing paid date",IF(AND($J198&lt;&gt;"Paid",$L198&lt;&gt;""),"Review payment status",IF(AND($J198="Paid",$I198&lt;&gt;"Approved"),"Review paid approval status",IF(AND($J198="Scheduled",$I198&lt;&gt;"Approved"),"Review approval before scheduling",IF(AND($I198="Rejected",$J198&lt;&gt;"Void"),"Review rejected bill status",IF(AND($J198&lt;&gt;"Paid",$J198&lt;&gt;"Void",$K198&lt;TODAY()),"Past due",IF(AND($J198&lt;&gt;"Paid",$J198&lt;&gt;"Void",$K198&lt;=TODAY()+IF(Assumptions!$J$4="",7,Assumptions!$J$4)),"Due within review window",IF(AND(Assumptions!$J$5&lt;&gt;"",$G198&gt;Assumptions!$J$5),"Review amount above threshold",IF($I198="Pending Review","Approval pending","")))))))))))))</f>
        <v/>
      </c>
      <c r="Q198">
        <f>""</f>
        <v/>
      </c>
      <c r="R198">
        <f>""</f>
        <v/>
      </c>
      <c r="S198">
        <f>""</f>
        <v/>
      </c>
      <c r="T198">
        <f>""</f>
        <v/>
      </c>
      <c r="U198">
        <f>""</f>
        <v/>
      </c>
    </row>
    <row r="199" ht="22" customHeight="1">
      <c r="A199" s="16" t="n"/>
      <c r="B199" s="16" t="n"/>
      <c r="C199" s="16" t="n"/>
      <c r="D199" s="16" t="n"/>
      <c r="E199" s="26" t="n"/>
      <c r="F199" s="16" t="n"/>
      <c r="G199" s="18" t="n"/>
      <c r="H199" s="16" t="n"/>
      <c r="I199" s="16" t="n"/>
      <c r="J199" s="16" t="n"/>
      <c r="K199" s="26" t="n"/>
      <c r="L199" s="26" t="n"/>
      <c r="M199" s="16" t="n"/>
      <c r="N199" s="21">
        <f>IF($A199="","",IF(OR($J199="Paid",$J199="Void"),"",IF($K199="","",$K199-TODAY())))</f>
        <v/>
      </c>
      <c r="O199" s="12">
        <f>IF($A199="","",IF(OR($B199="",$D199="",$E199="",$F199="",$G199="",$H199="",$I199="",$J199="",$K199=""),"Review missing required field",IF(COUNTIF($A$4:$A$203,$A199)&gt;1,"Review duplicate bill ID",IF(COUNTIFS($D$4:$D$203,$D199,$F$4:$F$203,$F199)&gt;1,"Review possible duplicate invoice",IF(AND($J199="Paid",$L199=""),"Review missing paid date",IF(AND($J199&lt;&gt;"Paid",$L199&lt;&gt;""),"Review payment status",IF(AND($J199="Paid",$I199&lt;&gt;"Approved"),"Review paid approval status",IF(AND($J199="Scheduled",$I199&lt;&gt;"Approved"),"Review approval before scheduling",IF(AND($I199="Rejected",$J199&lt;&gt;"Void"),"Review rejected bill status",IF(AND($J199&lt;&gt;"Paid",$J199&lt;&gt;"Void",$K199&lt;TODAY()),"Past due",IF(AND($J199&lt;&gt;"Paid",$J199&lt;&gt;"Void",$K199&lt;=TODAY()+IF(Assumptions!$J$4="",7,Assumptions!$J$4)),"Due within review window",IF(AND(Assumptions!$J$5&lt;&gt;"",$G199&gt;Assumptions!$J$5),"Review amount above threshold",IF($I199="Pending Review","Approval pending","")))))))))))))</f>
        <v/>
      </c>
      <c r="Q199">
        <f>""</f>
        <v/>
      </c>
      <c r="R199">
        <f>""</f>
        <v/>
      </c>
      <c r="S199">
        <f>""</f>
        <v/>
      </c>
      <c r="T199">
        <f>""</f>
        <v/>
      </c>
      <c r="U199">
        <f>""</f>
        <v/>
      </c>
    </row>
    <row r="200" ht="22" customHeight="1">
      <c r="A200" s="16" t="n"/>
      <c r="B200" s="16" t="n"/>
      <c r="C200" s="16" t="n"/>
      <c r="D200" s="16" t="n"/>
      <c r="E200" s="26" t="n"/>
      <c r="F200" s="16" t="n"/>
      <c r="G200" s="18" t="n"/>
      <c r="H200" s="16" t="n"/>
      <c r="I200" s="16" t="n"/>
      <c r="J200" s="16" t="n"/>
      <c r="K200" s="26" t="n"/>
      <c r="L200" s="26" t="n"/>
      <c r="M200" s="16" t="n"/>
      <c r="N200" s="19">
        <f>IF($A200="","",IF(OR($J200="Paid",$J200="Void"),"",IF($K200="","",$K200-TODAY())))</f>
        <v/>
      </c>
      <c r="O200" s="20">
        <f>IF($A200="","",IF(OR($B200="",$D200="",$E200="",$F200="",$G200="",$H200="",$I200="",$J200="",$K200=""),"Review missing required field",IF(COUNTIF($A$4:$A$203,$A200)&gt;1,"Review duplicate bill ID",IF(COUNTIFS($D$4:$D$203,$D200,$F$4:$F$203,$F200)&gt;1,"Review possible duplicate invoice",IF(AND($J200="Paid",$L200=""),"Review missing paid date",IF(AND($J200&lt;&gt;"Paid",$L200&lt;&gt;""),"Review payment status",IF(AND($J200="Paid",$I200&lt;&gt;"Approved"),"Review paid approval status",IF(AND($J200="Scheduled",$I200&lt;&gt;"Approved"),"Review approval before scheduling",IF(AND($I200="Rejected",$J200&lt;&gt;"Void"),"Review rejected bill status",IF(AND($J200&lt;&gt;"Paid",$J200&lt;&gt;"Void",$K200&lt;TODAY()),"Past due",IF(AND($J200&lt;&gt;"Paid",$J200&lt;&gt;"Void",$K200&lt;=TODAY()+IF(Assumptions!$J$4="",7,Assumptions!$J$4)),"Due within review window",IF(AND(Assumptions!$J$5&lt;&gt;"",$G200&gt;Assumptions!$J$5),"Review amount above threshold",IF($I200="Pending Review","Approval pending","")))))))))))))</f>
        <v/>
      </c>
      <c r="Q200">
        <f>""</f>
        <v/>
      </c>
      <c r="R200">
        <f>""</f>
        <v/>
      </c>
      <c r="S200">
        <f>""</f>
        <v/>
      </c>
      <c r="T200">
        <f>""</f>
        <v/>
      </c>
      <c r="U200">
        <f>""</f>
        <v/>
      </c>
    </row>
    <row r="201" ht="22" customHeight="1">
      <c r="A201" s="16" t="n"/>
      <c r="B201" s="16" t="n"/>
      <c r="C201" s="16" t="n"/>
      <c r="D201" s="16" t="n"/>
      <c r="E201" s="26" t="n"/>
      <c r="F201" s="16" t="n"/>
      <c r="G201" s="18" t="n"/>
      <c r="H201" s="16" t="n"/>
      <c r="I201" s="16" t="n"/>
      <c r="J201" s="16" t="n"/>
      <c r="K201" s="26" t="n"/>
      <c r="L201" s="26" t="n"/>
      <c r="M201" s="16" t="n"/>
      <c r="N201" s="21">
        <f>IF($A201="","",IF(OR($J201="Paid",$J201="Void"),"",IF($K201="","",$K201-TODAY())))</f>
        <v/>
      </c>
      <c r="O201" s="12">
        <f>IF($A201="","",IF(OR($B201="",$D201="",$E201="",$F201="",$G201="",$H201="",$I201="",$J201="",$K201=""),"Review missing required field",IF(COUNTIF($A$4:$A$203,$A201)&gt;1,"Review duplicate bill ID",IF(COUNTIFS($D$4:$D$203,$D201,$F$4:$F$203,$F201)&gt;1,"Review possible duplicate invoice",IF(AND($J201="Paid",$L201=""),"Review missing paid date",IF(AND($J201&lt;&gt;"Paid",$L201&lt;&gt;""),"Review payment status",IF(AND($J201="Paid",$I201&lt;&gt;"Approved"),"Review paid approval status",IF(AND($J201="Scheduled",$I201&lt;&gt;"Approved"),"Review approval before scheduling",IF(AND($I201="Rejected",$J201&lt;&gt;"Void"),"Review rejected bill status",IF(AND($J201&lt;&gt;"Paid",$J201&lt;&gt;"Void",$K201&lt;TODAY()),"Past due",IF(AND($J201&lt;&gt;"Paid",$J201&lt;&gt;"Void",$K201&lt;=TODAY()+IF(Assumptions!$J$4="",7,Assumptions!$J$4)),"Due within review window",IF(AND(Assumptions!$J$5&lt;&gt;"",$G201&gt;Assumptions!$J$5),"Review amount above threshold",IF($I201="Pending Review","Approval pending","")))))))))))))</f>
        <v/>
      </c>
      <c r="Q201">
        <f>""</f>
        <v/>
      </c>
      <c r="R201">
        <f>""</f>
        <v/>
      </c>
      <c r="S201">
        <f>""</f>
        <v/>
      </c>
      <c r="T201">
        <f>""</f>
        <v/>
      </c>
      <c r="U201">
        <f>""</f>
        <v/>
      </c>
    </row>
    <row r="202" ht="22" customHeight="1">
      <c r="A202" s="16" t="n"/>
      <c r="B202" s="16" t="n"/>
      <c r="C202" s="16" t="n"/>
      <c r="D202" s="16" t="n"/>
      <c r="E202" s="26" t="n"/>
      <c r="F202" s="16" t="n"/>
      <c r="G202" s="18" t="n"/>
      <c r="H202" s="16" t="n"/>
      <c r="I202" s="16" t="n"/>
      <c r="J202" s="16" t="n"/>
      <c r="K202" s="26" t="n"/>
      <c r="L202" s="26" t="n"/>
      <c r="M202" s="16" t="n"/>
      <c r="N202" s="19">
        <f>IF($A202="","",IF(OR($J202="Paid",$J202="Void"),"",IF($K202="","",$K202-TODAY())))</f>
        <v/>
      </c>
      <c r="O202" s="20">
        <f>IF($A202="","",IF(OR($B202="",$D202="",$E202="",$F202="",$G202="",$H202="",$I202="",$J202="",$K202=""),"Review missing required field",IF(COUNTIF($A$4:$A$203,$A202)&gt;1,"Review duplicate bill ID",IF(COUNTIFS($D$4:$D$203,$D202,$F$4:$F$203,$F202)&gt;1,"Review possible duplicate invoice",IF(AND($J202="Paid",$L202=""),"Review missing paid date",IF(AND($J202&lt;&gt;"Paid",$L202&lt;&gt;""),"Review payment status",IF(AND($J202="Paid",$I202&lt;&gt;"Approved"),"Review paid approval status",IF(AND($J202="Scheduled",$I202&lt;&gt;"Approved"),"Review approval before scheduling",IF(AND($I202="Rejected",$J202&lt;&gt;"Void"),"Review rejected bill status",IF(AND($J202&lt;&gt;"Paid",$J202&lt;&gt;"Void",$K202&lt;TODAY()),"Past due",IF(AND($J202&lt;&gt;"Paid",$J202&lt;&gt;"Void",$K202&lt;=TODAY()+IF(Assumptions!$J$4="",7,Assumptions!$J$4)),"Due within review window",IF(AND(Assumptions!$J$5&lt;&gt;"",$G202&gt;Assumptions!$J$5),"Review amount above threshold",IF($I202="Pending Review","Approval pending","")))))))))))))</f>
        <v/>
      </c>
      <c r="Q202">
        <f>""</f>
        <v/>
      </c>
      <c r="R202">
        <f>""</f>
        <v/>
      </c>
      <c r="S202">
        <f>""</f>
        <v/>
      </c>
      <c r="T202">
        <f>""</f>
        <v/>
      </c>
      <c r="U202">
        <f>""</f>
        <v/>
      </c>
    </row>
    <row r="203" ht="22" customHeight="1">
      <c r="A203" s="16" t="n"/>
      <c r="B203" s="16" t="n"/>
      <c r="C203" s="16" t="n"/>
      <c r="D203" s="16" t="n"/>
      <c r="E203" s="26" t="n"/>
      <c r="F203" s="16" t="n"/>
      <c r="G203" s="18" t="n"/>
      <c r="H203" s="16" t="n"/>
      <c r="I203" s="16" t="n"/>
      <c r="J203" s="16" t="n"/>
      <c r="K203" s="26" t="n"/>
      <c r="L203" s="26" t="n"/>
      <c r="M203" s="16" t="n"/>
      <c r="N203" s="21">
        <f>IF($A203="","",IF(OR($J203="Paid",$J203="Void"),"",IF($K203="","",$K203-TODAY())))</f>
        <v/>
      </c>
      <c r="O203" s="12">
        <f>IF($A203="","",IF(OR($B203="",$D203="",$E203="",$F203="",$G203="",$H203="",$I203="",$J203="",$K203=""),"Review missing required field",IF(COUNTIF($A$4:$A$203,$A203)&gt;1,"Review duplicate bill ID",IF(COUNTIFS($D$4:$D$203,$D203,$F$4:$F$203,$F203)&gt;1,"Review possible duplicate invoice",IF(AND($J203="Paid",$L203=""),"Review missing paid date",IF(AND($J203&lt;&gt;"Paid",$L203&lt;&gt;""),"Review payment status",IF(AND($J203="Paid",$I203&lt;&gt;"Approved"),"Review paid approval status",IF(AND($J203="Scheduled",$I203&lt;&gt;"Approved"),"Review approval before scheduling",IF(AND($I203="Rejected",$J203&lt;&gt;"Void"),"Review rejected bill status",IF(AND($J203&lt;&gt;"Paid",$J203&lt;&gt;"Void",$K203&lt;TODAY()),"Past due",IF(AND($J203&lt;&gt;"Paid",$J203&lt;&gt;"Void",$K203&lt;=TODAY()+IF(Assumptions!$J$4="",7,Assumptions!$J$4)),"Due within review window",IF(AND(Assumptions!$J$5&lt;&gt;"",$G203&gt;Assumptions!$J$5),"Review amount above threshold",IF($I203="Pending Review","Approval pending","")))))))))))))</f>
        <v/>
      </c>
      <c r="Q203">
        <f>""</f>
        <v/>
      </c>
      <c r="R203">
        <f>""</f>
        <v/>
      </c>
      <c r="S203">
        <f>""</f>
        <v/>
      </c>
      <c r="T203">
        <f>""</f>
        <v/>
      </c>
      <c r="U203">
        <f>""</f>
        <v/>
      </c>
    </row>
  </sheetData>
  <mergeCells count="1">
    <mergeCell ref="A1:O1"/>
  </mergeCells>
  <conditionalFormatting sqref="K4:K203">
    <cfRule type="expression" priority="1" dxfId="0">
      <formula>AND($A4&lt;&gt;"",$K4&lt;&gt;"",$J4&lt;&gt;"Paid",$J4&lt;&gt;"Void",$K4&lt;TODAY())</formula>
    </cfRule>
    <cfRule type="expression" priority="2" dxfId="1">
      <formula>AND($A4&lt;&gt;"",$K4&lt;&gt;"",$J4&lt;&gt;"Paid",$J4&lt;&gt;"Void",$K4&gt;=TODAY(),$K4&lt;=TODAY()+IF(Assumptions!$J$4="",7,Assumptions!$J$4))</formula>
    </cfRule>
  </conditionalFormatting>
  <conditionalFormatting sqref="J4:J203">
    <cfRule type="expression" priority="3" dxfId="2">
      <formula>$J4="Paid"</formula>
    </cfRule>
  </conditionalFormatting>
  <conditionalFormatting sqref="I4:I203">
    <cfRule type="expression" priority="4" dxfId="1">
      <formula>$I4="Pending Review"</formula>
    </cfRule>
  </conditionalFormatting>
  <conditionalFormatting sqref="G4:G203">
    <cfRule type="expression" priority="5" dxfId="1">
      <formula>AND($A4&lt;&gt;"",Assumptions!$J$5&lt;&gt;"",$G4&gt;Assumptions!$J$5)</formula>
    </cfRule>
  </conditionalFormatting>
  <conditionalFormatting sqref="O4:O203">
    <cfRule type="expression" priority="6" dxfId="0">
      <formula>AND($A4&lt;&gt;"",$O4&lt;&gt;"")</formula>
    </cfRule>
  </conditionalFormatting>
  <dataValidations count="6">
    <dataValidation sqref="B4:B203" showDropDown="0" showInputMessage="1" showErrorMessage="1" allowBlank="0" errorTitle="Invalid facility" error="Select a facility shown in the list." promptTitle="Facility" prompt="Select a fictional facility from the editable Assumptions list." type="list">
      <formula1>$Q$4:$Q$7</formula1>
    </dataValidation>
    <dataValidation sqref="H4:H203" showDropDown="0" showInputMessage="1" showErrorMessage="1" allowBlank="0" errorTitle="Invalid approval owner" error="Select an owner shown in the list." promptTitle="Approval owner" prompt="Select the person responsible for human review." type="list">
      <formula1>$R$4:$R$7</formula1>
    </dataValidation>
    <dataValidation sqref="I4:I203" showDropDown="0" showInputMessage="1" showErrorMessage="1" allowBlank="0" errorTitle="Invalid approval status" error="Select an approval status shown in the list." promptTitle="Approval status" prompt="Select the current human-review status." type="list">
      <formula1>$S$4:$S$6</formula1>
    </dataValidation>
    <dataValidation sqref="J4:J203" showDropDown="0" showInputMessage="1" showErrorMessage="1" allowBlank="0" errorTitle="Invalid payment status" error="Select a payment status shown in the list." promptTitle="Payment status" prompt="Select the current tracking status. No payment is issued by this workbook." type="list">
      <formula1>$T$4:$T$8</formula1>
    </dataValidation>
    <dataValidation sqref="E4:E203 K4:K203 L4:L203" showDropDown="0" showInputMessage="1" showErrorMessage="1" allowBlank="0" errorTitle="Invalid date" error="Enter a date within the permitted range." promptTitle="Record date" prompt="Enter a date in MM/DD/YYYY format within the assumptions limits." type="date" operator="between">
      <formula1>$U$5</formula1>
      <formula2>$U$6</formula2>
    </dataValidation>
    <dataValidation sqref="G4:G203" showDropDown="0" showInputMessage="1" showErrorMessage="1" allowBlank="0" errorTitle="Invalid bill amount" error="Enter a positive amount within the permitted range." promptTitle="Bill amount" prompt="Enter a positive US dollar amount within the assumptions limit." type="decimal" operator="between">
      <formula1>0.01</formula1>
      <formula2>$U$4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F0A91D"/>
    <outlinePr summaryBelow="1" summaryRight="1"/>
    <pageSetUpPr/>
  </sheetPr>
  <dimension ref="A1:J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3" customWidth="1" min="2" max="2"/>
    <col width="30" customWidth="1" min="3" max="3"/>
    <col width="3" customWidth="1" min="4" max="4"/>
    <col width="21" customWidth="1" min="5" max="5"/>
    <col width="3" customWidth="1" min="6" max="6"/>
    <col width="19" customWidth="1" min="7" max="7"/>
    <col width="3" customWidth="1" min="8" max="8"/>
    <col width="32" customWidth="1" min="9" max="9"/>
    <col width="18" customWidth="1" min="10" max="10"/>
  </cols>
  <sheetData>
    <row r="1" ht="30" customHeight="1">
      <c r="A1" s="1" t="inlineStr">
        <is>
          <t>Accounts Payable Assumptions</t>
        </is>
      </c>
    </row>
    <row r="2" ht="28" customHeight="1">
      <c r="A2" s="2" t="inlineStr">
        <is>
          <t>Edit yellow cells to maintain facility, owner, status, and review options used by the Bills sheet.</t>
        </is>
      </c>
    </row>
    <row r="3">
      <c r="A3" s="3" t="inlineStr">
        <is>
          <t>Facility Options</t>
        </is>
      </c>
      <c r="C3" s="3" t="inlineStr">
        <is>
          <t>Approval Owner Options</t>
        </is>
      </c>
      <c r="E3" s="3" t="inlineStr">
        <is>
          <t>Approval Status Options</t>
        </is>
      </c>
      <c r="G3" s="3" t="inlineStr">
        <is>
          <t>Payment Status Options</t>
        </is>
      </c>
      <c r="I3" s="3" t="inlineStr">
        <is>
          <t>Review Limit</t>
        </is>
      </c>
      <c r="J3" s="3" t="inlineStr">
        <is>
          <t>Value</t>
        </is>
      </c>
    </row>
    <row r="4">
      <c r="A4" s="16" t="inlineStr">
        <is>
          <t>Cedar Harbor Storage (Fictional)</t>
        </is>
      </c>
      <c r="C4" s="16" t="inlineStr">
        <is>
          <t>Jordan Example (Fictional)</t>
        </is>
      </c>
      <c r="E4" s="16" t="inlineStr">
        <is>
          <t>Pending Review</t>
        </is>
      </c>
      <c r="G4" s="16" t="inlineStr">
        <is>
          <t>Unpaid</t>
        </is>
      </c>
      <c r="I4" s="9" t="inlineStr">
        <is>
          <t>Upcoming due review window (days)</t>
        </is>
      </c>
      <c r="J4" s="22" t="n">
        <v>7</v>
      </c>
    </row>
    <row r="5">
      <c r="A5" s="16" t="inlineStr">
        <is>
          <t>Mesa Lantern Storage (Fictional)</t>
        </is>
      </c>
      <c r="C5" s="16" t="inlineStr">
        <is>
          <t>Casey Sample (Fictional)</t>
        </is>
      </c>
      <c r="E5" s="16" t="inlineStr">
        <is>
          <t>Approved</t>
        </is>
      </c>
      <c r="G5" s="16" t="inlineStr">
        <is>
          <t>Scheduled</t>
        </is>
      </c>
      <c r="I5" s="12" t="inlineStr">
        <is>
          <t>Large bill review amount</t>
        </is>
      </c>
      <c r="J5" s="23" t="n">
        <v>5000</v>
      </c>
    </row>
    <row r="6">
      <c r="A6" s="16" t="inlineStr">
        <is>
          <t>Pine Kite Storage (Fictional)</t>
        </is>
      </c>
      <c r="C6" s="16" t="inlineStr">
        <is>
          <t>Morgan Demo (Fictional)</t>
        </is>
      </c>
      <c r="E6" s="16" t="inlineStr">
        <is>
          <t>Rejected</t>
        </is>
      </c>
      <c r="G6" s="16" t="inlineStr">
        <is>
          <t>On Hold</t>
        </is>
      </c>
      <c r="I6" s="9" t="inlineStr">
        <is>
          <t>Maximum allowed amount entry</t>
        </is>
      </c>
      <c r="J6" s="23" t="n">
        <v>1000000</v>
      </c>
    </row>
    <row r="7">
      <c r="A7" s="16" t="inlineStr">
        <is>
          <t>Bluebird Lockup (Fictional)</t>
        </is>
      </c>
      <c r="C7" s="16" t="inlineStr">
        <is>
          <t>Riley Placeholder (Fictional)</t>
        </is>
      </c>
      <c r="G7" s="16" t="inlineStr">
        <is>
          <t>Paid</t>
        </is>
      </c>
      <c r="I7" s="12" t="inlineStr">
        <is>
          <t>Earliest allowed record date</t>
        </is>
      </c>
      <c r="J7" s="26" t="n">
        <v>36526</v>
      </c>
    </row>
    <row r="8">
      <c r="G8" s="16" t="inlineStr">
        <is>
          <t>Void</t>
        </is>
      </c>
      <c r="I8" s="9" t="inlineStr">
        <is>
          <t>Latest allowed record date</t>
        </is>
      </c>
      <c r="J8" s="26" t="n">
        <v>48213</v>
      </c>
    </row>
    <row r="9"/>
    <row r="10"/>
    <row r="11">
      <c r="A11" s="24" t="inlineStr">
        <is>
          <t>Use Note</t>
        </is>
      </c>
    </row>
    <row r="12" ht="42" customHeight="1">
      <c r="A12" s="9" t="inlineStr">
        <is>
          <t>All facilities, vendors, units, owners, and bill records in this workbook are fictional examples.</t>
        </is>
      </c>
    </row>
    <row r="13" ht="42" customHeight="1">
      <c r="A13" s="12" t="inlineStr">
        <is>
          <t>Warnings request human review only. This workbook does not issue payments, notices, or approvals.</t>
        </is>
      </c>
    </row>
  </sheetData>
  <autoFilter ref="I3:J8"/>
  <mergeCells count="1">
    <mergeCell ref="A1:J1"/>
  </mergeCells>
  <dataValidations count="3">
    <dataValidation sqref="J4" showDropDown="0" showInputMessage="1" showErrorMessage="1" allowBlank="0" errorTitle="Invalid review window" error="Enter a whole number from 1 through 60." promptTitle="Review window" prompt="Enter a whole number from 1 through 60 days." type="whole" operator="between">
      <formula1>1</formula1>
      <formula2>60</formula2>
    </dataValidation>
    <dataValidation sqref="J5:J6" showDropDown="0" showInputMessage="1" showErrorMessage="1" allowBlank="0" errorTitle="Invalid dollar limit" error="Enter an amount from $0.01 through $10,000,000.00." promptTitle="Dollar limit" prompt="Enter a positive dollar amount." type="decimal" operator="between">
      <formula1>0.01</formula1>
      <formula2>10000000</formula2>
    </dataValidation>
    <dataValidation sqref="J7:J8" showDropDown="0" showInputMessage="1" showErrorMessage="1" allowBlank="0" errorTitle="Invalid date" error="Enter a date within the permitted range." promptTitle="Record date limit" prompt="Enter a date in MM/DD/YYYY format." type="date" operator="between">
      <formula1>DATE(2000,1,1)</formula1>
      <formula2>DATE(2046,12,31)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Self Storage Accounts Payable Tracker</dc:title>
  <dc:subject xmlns:dc="http://purl.org/dc/elements/1.1/">Fictional vendor-bill register for self-storage facility operations</dc:subject>
  <dcterms:created xmlns:dcterms="http://purl.org/dc/terms/" xmlns:xsi="http://www.w3.org/2001/XMLSchema-instance" xsi:type="dcterms:W3CDTF">2026-09-12T02:31:51Z</dcterms:created>
  <dcterms:modified xmlns:dcterms="http://purl.org/dc/terms/" xmlns:xsi="http://www.w3.org/2001/XMLSchema-instance" xsi:type="dcterms:W3CDTF">2026-09-12T02:31:51+00:00Z</dcterms:modified>
</cp:coreProperties>
</file>