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Access Register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'Access Register'!$A$3:$K$153</definedName>
    <definedName name="_xlnm._FilterDatabase" localSheetId="2" hidden="1">'Assumptions'!$A$3:$C$8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0.0%"/>
    <numFmt numFmtId="165" formatCode="mm/dd/yyyy"/>
    <numFmt numFmtId="166" formatCode="0 &quot;day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1"/>
    </font>
    <font>
      <name val="Calibri"/>
      <color rgb="001F2933"/>
      <sz val="10"/>
    </font>
    <font>
      <name val="Calibri"/>
      <b val="1"/>
      <color rgb="001F2933"/>
      <sz val="10"/>
    </font>
    <font>
      <name val="Calibri"/>
      <i val="1"/>
      <color rgb="00C95A2E"/>
      <sz val="9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47D89"/>
      </patternFill>
    </fill>
    <fill>
      <patternFill patternType="solid">
        <fgColor rgb="00EAF4F5"/>
      </patternFill>
    </fill>
    <fill>
      <patternFill patternType="solid">
        <fgColor rgb="00FFFFFF"/>
      </patternFill>
    </fill>
    <fill>
      <patternFill patternType="solid">
        <fgColor rgb="00FFF4DD"/>
      </patternFill>
    </fill>
  </fills>
  <borders count="2">
    <border>
      <left/>
      <right/>
      <top/>
      <bottom/>
      <diagonal/>
    </border>
    <border>
      <left style="thin">
        <color rgb="00C8D5DD"/>
      </left>
      <right style="thin">
        <color rgb="00C8D5DD"/>
      </right>
      <top style="thin">
        <color rgb="00C8D5DD"/>
      </top>
      <bottom style="thin">
        <color rgb="00C8D5DD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3" fontId="4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3" fontId="4" fillId="5" borderId="1" applyAlignment="1" pivotButton="0" quotePrefix="0" xfId="0">
      <alignment horizontal="right" vertical="center"/>
    </xf>
    <xf numFmtId="164" fontId="4" fillId="5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6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166" fontId="3" fillId="6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C95A2E"/>
        </patternFill>
      </fill>
    </dxf>
    <dxf>
      <font>
        <name val="Calibri"/>
        <b val="1"/>
        <color rgb="00FFFFFF"/>
        <sz val="10"/>
      </font>
      <fill>
        <patternFill patternType="solid">
          <fgColor rgb="00207A5B"/>
        </patternFill>
      </fill>
    </dxf>
    <dxf>
      <font>
        <name val="Calibri"/>
        <b val="1"/>
        <color rgb="001F2933"/>
        <sz val="10"/>
      </font>
      <fill>
        <patternFill patternType="solid">
          <fgColor rgb="00F0A91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Assignments by Status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147D89"/>
            </a:solidFill>
            <a:ln xmlns:a="http://schemas.openxmlformats.org/drawingml/2006/main">
              <a:solidFill>
                <a:srgbClr val="147D89"/>
              </a:solidFill>
              <a:prstDash val="solid"/>
            </a:ln>
          </spPr>
          <cat>
            <numRef>
              <f>'Summary'!$D$4:$D$7</f>
            </numRef>
          </cat>
          <val>
            <numRef>
              <f>'Summary'!$E$4:$E$7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Assignments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8</row>
      <rowOff>0</rowOff>
    </from>
    <ext cx="4140000" cy="2448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9" customWidth="1" min="1" max="1"/>
    <col width="19" customWidth="1" min="2" max="2"/>
    <col width="3" customWidth="1" min="3" max="3"/>
    <col width="18" customWidth="1" min="4" max="4"/>
    <col width="15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 ht="28" customHeight="1">
      <c r="A1" s="1" t="inlineStr">
        <is>
          <t>Self Storage Access Code Assignment Register — Summary</t>
        </is>
      </c>
    </row>
    <row r="2"/>
    <row r="3">
      <c r="A3" s="2" t="inlineStr">
        <is>
          <t>Indicator</t>
        </is>
      </c>
      <c r="B3" s="2" t="inlineStr">
        <is>
          <t>Calculated Value</t>
        </is>
      </c>
      <c r="D3" s="3" t="inlineStr">
        <is>
          <t>Status</t>
        </is>
      </c>
      <c r="E3" s="3" t="inlineStr">
        <is>
          <t>Assignments</t>
        </is>
      </c>
    </row>
    <row r="4">
      <c r="A4" s="4" t="inlineStr">
        <is>
          <t>Total assignments</t>
        </is>
      </c>
      <c r="B4" s="5">
        <f>COUNTIF('Access Register'!$D$4:$D$153,"&lt;&gt;")</f>
        <v/>
      </c>
      <c r="D4" s="4" t="inlineStr">
        <is>
          <t>Active</t>
        </is>
      </c>
      <c r="E4" s="5">
        <f>COUNTIF('Access Register'!$G$4:$G$153,$D4)</f>
        <v/>
      </c>
    </row>
    <row r="5">
      <c r="A5" s="6" t="inlineStr">
        <is>
          <t>Active assignments</t>
        </is>
      </c>
      <c r="B5" s="7">
        <f>COUNTIF('Access Register'!$G$4:$G$153,"Active")</f>
        <v/>
      </c>
      <c r="D5" s="6" t="inlineStr">
        <is>
          <t>Pending</t>
        </is>
      </c>
      <c r="E5" s="7">
        <f>COUNTIF('Access Register'!$G$4:$G$153,$D5)</f>
        <v/>
      </c>
    </row>
    <row r="6">
      <c r="A6" s="4" t="inlineStr">
        <is>
          <t>Pending assignments</t>
        </is>
      </c>
      <c r="B6" s="5">
        <f>COUNTIF('Access Register'!$G$4:$G$153,"Pending")</f>
        <v/>
      </c>
      <c r="D6" s="4" t="inlineStr">
        <is>
          <t>Suspended</t>
        </is>
      </c>
      <c r="E6" s="5">
        <f>COUNTIF('Access Register'!$G$4:$G$153,$D6)</f>
        <v/>
      </c>
    </row>
    <row r="7">
      <c r="A7" s="6" t="inlineStr">
        <is>
          <t>Suspended assignments</t>
        </is>
      </c>
      <c r="B7" s="7">
        <f>COUNTIF('Access Register'!$G$4:$G$153,"Suspended")</f>
        <v/>
      </c>
      <c r="D7" s="6" t="inlineStr">
        <is>
          <t>Deactivated</t>
        </is>
      </c>
      <c r="E7" s="7">
        <f>COUNTIF('Access Register'!$G$4:$G$153,$D7)</f>
        <v/>
      </c>
    </row>
    <row r="8">
      <c r="A8" s="4" t="inlineStr">
        <is>
          <t>Deactivated assignments</t>
        </is>
      </c>
      <c r="B8" s="5">
        <f>COUNTIF('Access Register'!$G$4:$G$153,"Deactivated")</f>
        <v/>
      </c>
    </row>
    <row r="9">
      <c r="A9" s="6" t="inlineStr">
        <is>
          <t>Assignments needing review</t>
        </is>
      </c>
      <c r="B9" s="7">
        <f>COUNTIF('Access Register'!$J$4:$J$153,"Review*")</f>
        <v/>
      </c>
    </row>
    <row r="10">
      <c r="A10" s="4" t="inlineStr">
        <is>
          <t>Active reviews due in upcoming window</t>
        </is>
      </c>
      <c r="B10" s="5">
        <f>IF(OR(Assumptions!$B$4="",Assumptions!$B$6=""),"",IFERROR(COUNTIFS('Access Register'!$I$4:$I$153,"&gt;="&amp;Assumptions!$B$4,'Access Register'!$I$4:$I$153,"&lt;="&amp;Assumptions!$B$4+Assumptions!$B$6,'Access Register'!$G$4:$G$153,"Active"),""))</f>
        <v/>
      </c>
    </row>
    <row r="11">
      <c r="A11" s="6" t="inlineStr">
        <is>
          <t>Active share of assignments</t>
        </is>
      </c>
      <c r="B11" s="8">
        <f>IFERROR($B$5/$B$4,"")</f>
        <v/>
      </c>
    </row>
    <row r="12">
      <c r="A12" s="4" t="inlineStr">
        <is>
          <t>Latest activation date entered</t>
        </is>
      </c>
      <c r="B12" s="9">
        <f>IF(COUNT('Access Register'!$E$4:$E$153)=0,"",MAX('Access Register'!$E$4:$E$153))</f>
        <v/>
      </c>
    </row>
  </sheetData>
  <mergeCells count="1">
    <mergeCell ref="A1:J1"/>
  </mergeCells>
  <conditionalFormatting sqref="B9">
    <cfRule type="expression" priority="1" dxfId="0">
      <formula>$B$9&gt;0</formula>
    </cfRule>
    <cfRule type="expression" priority="2" dxfId="1">
      <formula>$B$9=0</formula>
    </cfRule>
  </conditionalFormatting>
  <conditionalFormatting sqref="B10">
    <cfRule type="expression" priority="3" dxfId="2">
      <formula>$B$10&gt;0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15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  <col width="24" customWidth="1" min="4" max="4"/>
    <col width="16" customWidth="1" min="5" max="5"/>
    <col width="18" customWidth="1" min="6" max="6"/>
    <col width="15" customWidth="1" min="7" max="7"/>
    <col width="17" customWidth="1" min="8" max="8"/>
    <col width="17" customWidth="1" min="9" max="9"/>
    <col width="27" customWidth="1" min="10" max="10"/>
    <col width="39" customWidth="1" min="11" max="11"/>
    <col hidden="1" width="13" customWidth="1" min="13" max="13"/>
    <col hidden="1" width="13" customWidth="1" min="14" max="14"/>
    <col hidden="1" width="13" customWidth="1" min="15" max="15"/>
    <col hidden="1" width="13" customWidth="1" min="16" max="16"/>
  </cols>
  <sheetData>
    <row r="1" ht="28" customHeight="1">
      <c r="A1" s="1" t="inlineStr">
        <is>
          <t>Self Storage Access Code Assignment Register</t>
        </is>
      </c>
    </row>
    <row r="2" ht="20" customHeight="1">
      <c r="A2" s="10" t="inlineStr">
        <is>
          <t>Use nonfunctional identifiers only. Do not enter a working gate PIN. Review all warnings manually.</t>
        </is>
      </c>
    </row>
    <row r="3" ht="32" customHeight="1">
      <c r="A3" s="2" t="inlineStr">
        <is>
          <t>Facility</t>
        </is>
      </c>
      <c r="B3" s="2" t="inlineStr">
        <is>
          <t>Unit</t>
        </is>
      </c>
      <c r="C3" s="2" t="inlineStr">
        <is>
          <t>Assigned Tenant</t>
        </is>
      </c>
      <c r="D3" s="2" t="inlineStr">
        <is>
          <t>Code Identifier (not PIN)</t>
        </is>
      </c>
      <c r="E3" s="2" t="inlineStr">
        <is>
          <t>Activation Date</t>
        </is>
      </c>
      <c r="F3" s="2" t="inlineStr">
        <is>
          <t>Deactivation Date</t>
        </is>
      </c>
      <c r="G3" s="2" t="inlineStr">
        <is>
          <t>Status</t>
        </is>
      </c>
      <c r="H3" s="2" t="inlineStr">
        <is>
          <t>Assignment Days</t>
        </is>
      </c>
      <c r="I3" s="2" t="inlineStr">
        <is>
          <t>Review Due Date</t>
        </is>
      </c>
      <c r="J3" s="2" t="inlineStr">
        <is>
          <t>Review Flag</t>
        </is>
      </c>
      <c r="K3" s="2" t="inlineStr">
        <is>
          <t>Notes</t>
        </is>
      </c>
      <c r="M3" t="inlineStr">
        <is>
          <t>Facility validation options</t>
        </is>
      </c>
      <c r="N3" t="inlineStr">
        <is>
          <t>Status validation options</t>
        </is>
      </c>
      <c r="P3" t="inlineStr">
        <is>
          <t>Date validation limits</t>
        </is>
      </c>
    </row>
    <row r="4" ht="30" customHeight="1">
      <c r="A4" s="11" t="inlineStr">
        <is>
          <t>Fictional Harbor Self Storage</t>
        </is>
      </c>
      <c r="B4" s="12" t="inlineStr">
        <is>
          <t>A-101</t>
        </is>
      </c>
      <c r="C4" s="11" t="inlineStr">
        <is>
          <t>Fictional Tenant 01</t>
        </is>
      </c>
      <c r="D4" s="11" t="inlineStr">
        <is>
          <t>DEMO-ID-1001</t>
        </is>
      </c>
      <c r="E4" s="13" t="n">
        <v>46247</v>
      </c>
      <c r="F4" s="13" t="n"/>
      <c r="G4" s="12" t="inlineStr">
        <is>
          <t>Active</t>
        </is>
      </c>
      <c r="H4" s="22">
        <f>IF(OR($E4="",$G4="",AND($F4="",Assumptions!$B$4="")),"",IF(AND($G4="Deactivated",$F4=""),"",IFERROR(MAX(0,IF($F4&lt;&gt;"",$F4,Assumptions!$B$4)-$E4+1),"")))</f>
        <v/>
      </c>
      <c r="I4" s="15">
        <f>IF(OR($E4="",Assumptions!$B$5=""),"",IFERROR($E4+Assumptions!$B$5,""))</f>
        <v/>
      </c>
      <c r="J4" s="16">
        <f>IF(COUNTA($A4:$G4,$K4)=0,"",IF(OR($A4="",$B4="",$C4="",$D4="",$E4="",$G4=""),"Review missing fields",IF(OR(Assumptions!$B$4="",Assumptions!$B$5=""),"Review settings",IF(COUNTIF($D$4:$D$153,$D4)&gt;1,"Review duplicate identifier",IF(AND($F4&lt;&gt;"",$F4&lt;$E4),"Review date order",IF(AND($G4="Active",$F4&lt;&gt;""),"Review active/end date",IF(AND($G4="Deactivated",$F4=""),"Review missing end date",IF(AND($G4="Pending",$E4&lt;=Assumptions!$B$4),"Review pending start",IF(AND($G4="Active",$I4&lt;&gt;"",$I4&lt;=Assumptions!$B$4),"Review overdue","OK")))))))))</f>
        <v/>
      </c>
      <c r="K4" s="11" t="inlineStr">
        <is>
          <t>Fictional example; identifier only.</t>
        </is>
      </c>
      <c r="M4">
        <f>Assumptions!$A$11</f>
        <v/>
      </c>
      <c r="N4">
        <f>Assumptions!$D$11</f>
        <v/>
      </c>
      <c r="P4">
        <f>Assumptions!$B$7</f>
        <v/>
      </c>
    </row>
    <row r="5" ht="30" customHeight="1">
      <c r="A5" s="11" t="inlineStr">
        <is>
          <t>Fictional Harbor Self Storage</t>
        </is>
      </c>
      <c r="B5" s="12" t="inlineStr">
        <is>
          <t>A-114</t>
        </is>
      </c>
      <c r="C5" s="11" t="inlineStr">
        <is>
          <t>Fictional Tenant 02</t>
        </is>
      </c>
      <c r="D5" s="11" t="inlineStr">
        <is>
          <t>DEMO-ID-1002</t>
        </is>
      </c>
      <c r="E5" s="13" t="n">
        <v>46097</v>
      </c>
      <c r="F5" s="13" t="n"/>
      <c r="G5" s="12" t="inlineStr">
        <is>
          <t>Active</t>
        </is>
      </c>
      <c r="H5" s="23">
        <f>IF(OR($E5="",$G5="",AND($F5="",Assumptions!$B$4="")),"",IF(AND($G5="Deactivated",$F5=""),"",IFERROR(MAX(0,IF($F5&lt;&gt;"",$F5,Assumptions!$B$4)-$E5+1),"")))</f>
        <v/>
      </c>
      <c r="I5" s="18">
        <f>IF(OR($E5="",Assumptions!$B$5=""),"",IFERROR($E5+Assumptions!$B$5,""))</f>
        <v/>
      </c>
      <c r="J5" s="19">
        <f>IF(COUNTA($A5:$G5,$K5)=0,"",IF(OR($A5="",$B5="",$C5="",$D5="",$E5="",$G5=""),"Review missing fields",IF(OR(Assumptions!$B$4="",Assumptions!$B$5=""),"Review settings",IF(COUNTIF($D$4:$D$153,$D5)&gt;1,"Review duplicate identifier",IF(AND($F5&lt;&gt;"",$F5&lt;$E5),"Review date order",IF(AND($G5="Active",$F5&lt;&gt;""),"Review active/end date",IF(AND($G5="Deactivated",$F5=""),"Review missing end date",IF(AND($G5="Pending",$E5&lt;=Assumptions!$B$4),"Review pending start",IF(AND($G5="Active",$I5&lt;&gt;"",$I5&lt;=Assumptions!$B$4),"Review overdue","OK")))))))))</f>
        <v/>
      </c>
      <c r="K5" s="11" t="inlineStr">
        <is>
          <t>Boundary example: review due as of the workbook date.</t>
        </is>
      </c>
      <c r="M5">
        <f>Assumptions!$A$12</f>
        <v/>
      </c>
      <c r="N5">
        <f>Assumptions!$D$12</f>
        <v/>
      </c>
      <c r="P5">
        <f>Assumptions!$B$8</f>
        <v/>
      </c>
    </row>
    <row r="6" ht="30" customHeight="1">
      <c r="A6" s="11" t="inlineStr">
        <is>
          <t>Fictional Cedar Lane Storage</t>
        </is>
      </c>
      <c r="B6" s="12" t="inlineStr">
        <is>
          <t>B-207</t>
        </is>
      </c>
      <c r="C6" s="11" t="inlineStr">
        <is>
          <t>Fictional Tenant 03</t>
        </is>
      </c>
      <c r="D6" s="11" t="inlineStr">
        <is>
          <t>DEMO-ID-1003</t>
        </is>
      </c>
      <c r="E6" s="13" t="n">
        <v>46284</v>
      </c>
      <c r="F6" s="13" t="n"/>
      <c r="G6" s="12" t="inlineStr">
        <is>
          <t>Pending</t>
        </is>
      </c>
      <c r="H6" s="22">
        <f>IF(OR($E6="",$G6="",AND($F6="",Assumptions!$B$4="")),"",IF(AND($G6="Deactivated",$F6=""),"",IFERROR(MAX(0,IF($F6&lt;&gt;"",$F6,Assumptions!$B$4)-$E6+1),"")))</f>
        <v/>
      </c>
      <c r="I6" s="15">
        <f>IF(OR($E6="",Assumptions!$B$5=""),"",IFERROR($E6+Assumptions!$B$5,""))</f>
        <v/>
      </c>
      <c r="J6" s="16">
        <f>IF(COUNTA($A6:$G6,$K6)=0,"",IF(OR($A6="",$B6="",$C6="",$D6="",$E6="",$G6=""),"Review missing fields",IF(OR(Assumptions!$B$4="",Assumptions!$B$5=""),"Review settings",IF(COUNTIF($D$4:$D$153,$D6)&gt;1,"Review duplicate identifier",IF(AND($F6&lt;&gt;"",$F6&lt;$E6),"Review date order",IF(AND($G6="Active",$F6&lt;&gt;""),"Review active/end date",IF(AND($G6="Deactivated",$F6=""),"Review missing end date",IF(AND($G6="Pending",$E6&lt;=Assumptions!$B$4),"Review pending start",IF(AND($G6="Active",$I6&lt;&gt;"",$I6&lt;=Assumptions!$B$4),"Review overdue","OK")))))))))</f>
        <v/>
      </c>
      <c r="K6" s="11" t="inlineStr">
        <is>
          <t>Future activation example; identifier only.</t>
        </is>
      </c>
      <c r="M6">
        <f>Assumptions!$A$13</f>
        <v/>
      </c>
      <c r="N6">
        <f>Assumptions!$D$13</f>
        <v/>
      </c>
    </row>
    <row r="7" ht="30" customHeight="1">
      <c r="A7" s="11" t="inlineStr">
        <is>
          <t>Fictional Cedar Lane Storage</t>
        </is>
      </c>
      <c r="B7" s="12" t="inlineStr">
        <is>
          <t>B-219</t>
        </is>
      </c>
      <c r="C7" s="11" t="inlineStr">
        <is>
          <t>Fictional Tenant 04</t>
        </is>
      </c>
      <c r="D7" s="11" t="inlineStr">
        <is>
          <t>DEMO-ID-1004</t>
        </is>
      </c>
      <c r="E7" s="13" t="n">
        <v>46187</v>
      </c>
      <c r="F7" s="13" t="n">
        <v>46257</v>
      </c>
      <c r="G7" s="12" t="inlineStr">
        <is>
          <t>Deactivated</t>
        </is>
      </c>
      <c r="H7" s="23">
        <f>IF(OR($E7="",$G7="",AND($F7="",Assumptions!$B$4="")),"",IF(AND($G7="Deactivated",$F7=""),"",IFERROR(MAX(0,IF($F7&lt;&gt;"",$F7,Assumptions!$B$4)-$E7+1),"")))</f>
        <v/>
      </c>
      <c r="I7" s="18">
        <f>IF(OR($E7="",Assumptions!$B$5=""),"",IFERROR($E7+Assumptions!$B$5,""))</f>
        <v/>
      </c>
      <c r="J7" s="19">
        <f>IF(COUNTA($A7:$G7,$K7)=0,"",IF(OR($A7="",$B7="",$C7="",$D7="",$E7="",$G7=""),"Review missing fields",IF(OR(Assumptions!$B$4="",Assumptions!$B$5=""),"Review settings",IF(COUNTIF($D$4:$D$153,$D7)&gt;1,"Review duplicate identifier",IF(AND($F7&lt;&gt;"",$F7&lt;$E7),"Review date order",IF(AND($G7="Active",$F7&lt;&gt;""),"Review active/end date",IF(AND($G7="Deactivated",$F7=""),"Review missing end date",IF(AND($G7="Pending",$E7&lt;=Assumptions!$B$4),"Review pending start",IF(AND($G7="Active",$I7&lt;&gt;"",$I7&lt;=Assumptions!$B$4),"Review overdue","OK")))))))))</f>
        <v/>
      </c>
      <c r="K7" s="11" t="inlineStr">
        <is>
          <t>Completed fictional assignment.</t>
        </is>
      </c>
      <c r="N7">
        <f>Assumptions!$D$14</f>
        <v/>
      </c>
    </row>
    <row r="8" ht="30" customHeight="1">
      <c r="A8" s="11" t="inlineStr">
        <is>
          <t>Fictional Mesa Box Storage</t>
        </is>
      </c>
      <c r="B8" s="12" t="inlineStr">
        <is>
          <t>C-305</t>
        </is>
      </c>
      <c r="C8" s="11" t="inlineStr">
        <is>
          <t>Fictional Tenant 05</t>
        </is>
      </c>
      <c r="D8" s="11" t="inlineStr">
        <is>
          <t>DEMO-ID-1005</t>
        </is>
      </c>
      <c r="E8" s="13" t="n">
        <v>46217</v>
      </c>
      <c r="F8" s="13" t="n"/>
      <c r="G8" s="12" t="inlineStr">
        <is>
          <t>Suspended</t>
        </is>
      </c>
      <c r="H8" s="22">
        <f>IF(OR($E8="",$G8="",AND($F8="",Assumptions!$B$4="")),"",IF(AND($G8="Deactivated",$F8=""),"",IFERROR(MAX(0,IF($F8&lt;&gt;"",$F8,Assumptions!$B$4)-$E8+1),"")))</f>
        <v/>
      </c>
      <c r="I8" s="15">
        <f>IF(OR($E8="",Assumptions!$B$5=""),"",IFERROR($E8+Assumptions!$B$5,""))</f>
        <v/>
      </c>
      <c r="J8" s="16">
        <f>IF(COUNTA($A8:$G8,$K8)=0,"",IF(OR($A8="",$B8="",$C8="",$D8="",$E8="",$G8=""),"Review missing fields",IF(OR(Assumptions!$B$4="",Assumptions!$B$5=""),"Review settings",IF(COUNTIF($D$4:$D$153,$D8)&gt;1,"Review duplicate identifier",IF(AND($F8&lt;&gt;"",$F8&lt;$E8),"Review date order",IF(AND($G8="Active",$F8&lt;&gt;""),"Review active/end date",IF(AND($G8="Deactivated",$F8=""),"Review missing end date",IF(AND($G8="Pending",$E8&lt;=Assumptions!$B$4),"Review pending start",IF(AND($G8="Active",$I8&lt;&gt;"",$I8&lt;=Assumptions!$B$4),"Review overdue","OK")))))))))</f>
        <v/>
      </c>
      <c r="K8" s="11" t="inlineStr">
        <is>
          <t>Manual status review example.</t>
        </is>
      </c>
    </row>
    <row r="9" ht="30" customHeight="1">
      <c r="A9" s="11" t="inlineStr">
        <is>
          <t>Fictional Mesa Box Storage</t>
        </is>
      </c>
      <c r="B9" s="12" t="inlineStr">
        <is>
          <t>C-318</t>
        </is>
      </c>
      <c r="C9" s="11" t="inlineStr">
        <is>
          <t>Fictional Tenant 06</t>
        </is>
      </c>
      <c r="D9" s="11" t="inlineStr">
        <is>
          <t>DEMO-ID-1006</t>
        </is>
      </c>
      <c r="E9" s="13" t="n">
        <v>46077</v>
      </c>
      <c r="F9" s="13" t="n"/>
      <c r="G9" s="12" t="inlineStr">
        <is>
          <t>Active</t>
        </is>
      </c>
      <c r="H9" s="23">
        <f>IF(OR($E9="",$G9="",AND($F9="",Assumptions!$B$4="")),"",IF(AND($G9="Deactivated",$F9=""),"",IFERROR(MAX(0,IF($F9&lt;&gt;"",$F9,Assumptions!$B$4)-$E9+1),"")))</f>
        <v/>
      </c>
      <c r="I9" s="18">
        <f>IF(OR($E9="",Assumptions!$B$5=""),"",IFERROR($E9+Assumptions!$B$5,""))</f>
        <v/>
      </c>
      <c r="J9" s="19">
        <f>IF(COUNTA($A9:$G9,$K9)=0,"",IF(OR($A9="",$B9="",$C9="",$D9="",$E9="",$G9=""),"Review missing fields",IF(OR(Assumptions!$B$4="",Assumptions!$B$5=""),"Review settings",IF(COUNTIF($D$4:$D$153,$D9)&gt;1,"Review duplicate identifier",IF(AND($F9&lt;&gt;"",$F9&lt;$E9),"Review date order",IF(AND($G9="Active",$F9&lt;&gt;""),"Review active/end date",IF(AND($G9="Deactivated",$F9=""),"Review missing end date",IF(AND($G9="Pending",$E9&lt;=Assumptions!$B$4),"Review pending start",IF(AND($G9="Active",$I9&lt;&gt;"",$I9&lt;=Assumptions!$B$4),"Review overdue","OK")))))))))</f>
        <v/>
      </c>
      <c r="K9" s="11" t="inlineStr">
        <is>
          <t>Past review-date example for human review.</t>
        </is>
      </c>
    </row>
    <row r="10" ht="30" customHeight="1">
      <c r="A10" s="11" t="inlineStr">
        <is>
          <t>Fictional Harbor Self Storage</t>
        </is>
      </c>
      <c r="B10" s="12" t="inlineStr">
        <is>
          <t>D-402</t>
        </is>
      </c>
      <c r="C10" s="11" t="inlineStr">
        <is>
          <t>Fictional Tenant 07</t>
        </is>
      </c>
      <c r="D10" s="11" t="inlineStr">
        <is>
          <t>DEMO-ID-1007</t>
        </is>
      </c>
      <c r="E10" s="13" t="n">
        <v>45977</v>
      </c>
      <c r="F10" s="13" t="n">
        <v>46177</v>
      </c>
      <c r="G10" s="12" t="inlineStr">
        <is>
          <t>Deactivated</t>
        </is>
      </c>
      <c r="H10" s="22">
        <f>IF(OR($E10="",$G10="",AND($F10="",Assumptions!$B$4="")),"",IF(AND($G10="Deactivated",$F10=""),"",IFERROR(MAX(0,IF($F10&lt;&gt;"",$F10,Assumptions!$B$4)-$E10+1),"")))</f>
        <v/>
      </c>
      <c r="I10" s="15">
        <f>IF(OR($E10="",Assumptions!$B$5=""),"",IFERROR($E10+Assumptions!$B$5,""))</f>
        <v/>
      </c>
      <c r="J10" s="16">
        <f>IF(COUNTA($A10:$G10,$K10)=0,"",IF(OR($A10="",$B10="",$C10="",$D10="",$E10="",$G10=""),"Review missing fields",IF(OR(Assumptions!$B$4="",Assumptions!$B$5=""),"Review settings",IF(COUNTIF($D$4:$D$153,$D10)&gt;1,"Review duplicate identifier",IF(AND($F10&lt;&gt;"",$F10&lt;$E10),"Review date order",IF(AND($G10="Active",$F10&lt;&gt;""),"Review active/end date",IF(AND($G10="Deactivated",$F10=""),"Review missing end date",IF(AND($G10="Pending",$E10&lt;=Assumptions!$B$4),"Review pending start",IF(AND($G10="Active",$I10&lt;&gt;"",$I10&lt;=Assumptions!$B$4),"Review overdue","OK")))))))))</f>
        <v/>
      </c>
      <c r="K10" s="11" t="inlineStr">
        <is>
          <t>Historical fictional assignment.</t>
        </is>
      </c>
    </row>
    <row r="11" ht="30" customHeight="1">
      <c r="A11" s="11" t="inlineStr">
        <is>
          <t>Fictional Cedar Lane Storage</t>
        </is>
      </c>
      <c r="B11" s="12" t="inlineStr">
        <is>
          <t>D-417</t>
        </is>
      </c>
      <c r="C11" s="11" t="inlineStr">
        <is>
          <t>Fictional Tenant 08</t>
        </is>
      </c>
      <c r="D11" s="11" t="inlineStr">
        <is>
          <t>DEMO-ID-1008</t>
        </is>
      </c>
      <c r="E11" s="13" t="n">
        <v>46291</v>
      </c>
      <c r="F11" s="13" t="n"/>
      <c r="G11" s="12" t="inlineStr">
        <is>
          <t>Pending</t>
        </is>
      </c>
      <c r="H11" s="23">
        <f>IF(OR($E11="",$G11="",AND($F11="",Assumptions!$B$4="")),"",IF(AND($G11="Deactivated",$F11=""),"",IFERROR(MAX(0,IF($F11&lt;&gt;"",$F11,Assumptions!$B$4)-$E11+1),"")))</f>
        <v/>
      </c>
      <c r="I11" s="18">
        <f>IF(OR($E11="",Assumptions!$B$5=""),"",IFERROR($E11+Assumptions!$B$5,""))</f>
        <v/>
      </c>
      <c r="J11" s="19">
        <f>IF(COUNTA($A11:$G11,$K11)=0,"",IF(OR($A11="",$B11="",$C11="",$D11="",$E11="",$G11=""),"Review missing fields",IF(OR(Assumptions!$B$4="",Assumptions!$B$5=""),"Review settings",IF(COUNTIF($D$4:$D$153,$D11)&gt;1,"Review duplicate identifier",IF(AND($F11&lt;&gt;"",$F11&lt;$E11),"Review date order",IF(AND($G11="Active",$F11&lt;&gt;""),"Review active/end date",IF(AND($G11="Deactivated",$F11=""),"Review missing end date",IF(AND($G11="Pending",$E11&lt;=Assumptions!$B$4),"Review pending start",IF(AND($G11="Active",$I11&lt;&gt;"",$I11&lt;=Assumptions!$B$4),"Review overdue","OK")))))))))</f>
        <v/>
      </c>
      <c r="K11" s="11" t="inlineStr">
        <is>
          <t>Future activation example; identifier only.</t>
        </is>
      </c>
    </row>
    <row r="12" ht="30" customHeight="1">
      <c r="A12" s="11" t="inlineStr">
        <is>
          <t>Fictional Mesa Box Storage</t>
        </is>
      </c>
      <c r="B12" s="12" t="inlineStr">
        <is>
          <t>E-503</t>
        </is>
      </c>
      <c r="C12" s="11" t="inlineStr">
        <is>
          <t>Fictional Tenant 09</t>
        </is>
      </c>
      <c r="D12" s="11" t="inlineStr">
        <is>
          <t>DEMO-ID-1009</t>
        </is>
      </c>
      <c r="E12" s="13" t="n">
        <v>46272</v>
      </c>
      <c r="F12" s="13" t="n"/>
      <c r="G12" s="12" t="inlineStr">
        <is>
          <t>Active</t>
        </is>
      </c>
      <c r="H12" s="22">
        <f>IF(OR($E12="",$G12="",AND($F12="",Assumptions!$B$4="")),"",IF(AND($G12="Deactivated",$F12=""),"",IFERROR(MAX(0,IF($F12&lt;&gt;"",$F12,Assumptions!$B$4)-$E12+1),"")))</f>
        <v/>
      </c>
      <c r="I12" s="15">
        <f>IF(OR($E12="",Assumptions!$B$5=""),"",IFERROR($E12+Assumptions!$B$5,""))</f>
        <v/>
      </c>
      <c r="J12" s="16">
        <f>IF(COUNTA($A12:$G12,$K12)=0,"",IF(OR($A12="",$B12="",$C12="",$D12="",$E12="",$G12=""),"Review missing fields",IF(OR(Assumptions!$B$4="",Assumptions!$B$5=""),"Review settings",IF(COUNTIF($D$4:$D$153,$D12)&gt;1,"Review duplicate identifier",IF(AND($F12&lt;&gt;"",$F12&lt;$E12),"Review date order",IF(AND($G12="Active",$F12&lt;&gt;""),"Review active/end date",IF(AND($G12="Deactivated",$F12=""),"Review missing end date",IF(AND($G12="Pending",$E12&lt;=Assumptions!$B$4),"Review pending start",IF(AND($G12="Active",$I12&lt;&gt;"",$I12&lt;=Assumptions!$B$4),"Review overdue","OK")))))))))</f>
        <v/>
      </c>
      <c r="K12" s="11" t="inlineStr">
        <is>
          <t>Recent fictional assignment.</t>
        </is>
      </c>
    </row>
    <row r="13" ht="30" customHeight="1">
      <c r="A13" s="11" t="inlineStr">
        <is>
          <t>Fictional Harbor Self Storage</t>
        </is>
      </c>
      <c r="B13" s="12" t="inlineStr">
        <is>
          <t>E-526</t>
        </is>
      </c>
      <c r="C13" s="11" t="inlineStr">
        <is>
          <t>Fictional Tenant 10</t>
        </is>
      </c>
      <c r="D13" s="11" t="inlineStr">
        <is>
          <t>DEMO-ID-1010</t>
        </is>
      </c>
      <c r="E13" s="13" t="n">
        <v>46107</v>
      </c>
      <c r="F13" s="13" t="n"/>
      <c r="G13" s="12" t="inlineStr">
        <is>
          <t>Active</t>
        </is>
      </c>
      <c r="H13" s="23">
        <f>IF(OR($E13="",$G13="",AND($F13="",Assumptions!$B$4="")),"",IF(AND($G13="Deactivated",$F13=""),"",IFERROR(MAX(0,IF($F13&lt;&gt;"",$F13,Assumptions!$B$4)-$E13+1),"")))</f>
        <v/>
      </c>
      <c r="I13" s="18">
        <f>IF(OR($E13="",Assumptions!$B$5=""),"",IFERROR($E13+Assumptions!$B$5,""))</f>
        <v/>
      </c>
      <c r="J13" s="19">
        <f>IF(COUNTA($A13:$G13,$K13)=0,"",IF(OR($A13="",$B13="",$C13="",$D13="",$E13="",$G13=""),"Review missing fields",IF(OR(Assumptions!$B$4="",Assumptions!$B$5=""),"Review settings",IF(COUNTIF($D$4:$D$153,$D13)&gt;1,"Review duplicate identifier",IF(AND($F13&lt;&gt;"",$F13&lt;$E13),"Review date order",IF(AND($G13="Active",$F13&lt;&gt;""),"Review active/end date",IF(AND($G13="Deactivated",$F13=""),"Review missing end date",IF(AND($G13="Pending",$E13&lt;=Assumptions!$B$4),"Review pending start",IF(AND($G13="Active",$I13&lt;&gt;"",$I13&lt;=Assumptions!$B$4),"Review overdue","OK")))))))))</f>
        <v/>
      </c>
      <c r="K13" s="11" t="inlineStr">
        <is>
          <t>Upcoming review-window example.</t>
        </is>
      </c>
    </row>
    <row r="14" ht="22" customHeight="1">
      <c r="A14" s="11" t="n"/>
      <c r="B14" s="12" t="n"/>
      <c r="C14" s="11" t="n"/>
      <c r="D14" s="11" t="n"/>
      <c r="E14" s="13" t="n"/>
      <c r="F14" s="13" t="n"/>
      <c r="G14" s="12" t="n"/>
      <c r="H14" s="22">
        <f>IF(OR($E14="",$G14="",AND($F14="",Assumptions!$B$4="")),"",IF(AND($G14="Deactivated",$F14=""),"",IFERROR(MAX(0,IF($F14&lt;&gt;"",$F14,Assumptions!$B$4)-$E14+1),"")))</f>
        <v/>
      </c>
      <c r="I14" s="15">
        <f>IF(OR($E14="",Assumptions!$B$5=""),"",IFERROR($E14+Assumptions!$B$5,""))</f>
        <v/>
      </c>
      <c r="J14" s="16">
        <f>IF(COUNTA($A14:$G14,$K14)=0,"",IF(OR($A14="",$B14="",$C14="",$D14="",$E14="",$G14=""),"Review missing fields",IF(OR(Assumptions!$B$4="",Assumptions!$B$5=""),"Review settings",IF(COUNTIF($D$4:$D$153,$D14)&gt;1,"Review duplicate identifier",IF(AND($F14&lt;&gt;"",$F14&lt;$E14),"Review date order",IF(AND($G14="Active",$F14&lt;&gt;""),"Review active/end date",IF(AND($G14="Deactivated",$F14=""),"Review missing end date",IF(AND($G14="Pending",$E14&lt;=Assumptions!$B$4),"Review pending start",IF(AND($G14="Active",$I14&lt;&gt;"",$I14&lt;=Assumptions!$B$4),"Review overdue","OK")))))))))</f>
        <v/>
      </c>
      <c r="K14" s="11" t="n"/>
    </row>
    <row r="15" ht="22" customHeight="1">
      <c r="A15" s="11" t="n"/>
      <c r="B15" s="12" t="n"/>
      <c r="C15" s="11" t="n"/>
      <c r="D15" s="11" t="n"/>
      <c r="E15" s="13" t="n"/>
      <c r="F15" s="13" t="n"/>
      <c r="G15" s="12" t="n"/>
      <c r="H15" s="23">
        <f>IF(OR($E15="",$G15="",AND($F15="",Assumptions!$B$4="")),"",IF(AND($G15="Deactivated",$F15=""),"",IFERROR(MAX(0,IF($F15&lt;&gt;"",$F15,Assumptions!$B$4)-$E15+1),"")))</f>
        <v/>
      </c>
      <c r="I15" s="18">
        <f>IF(OR($E15="",Assumptions!$B$5=""),"",IFERROR($E15+Assumptions!$B$5,""))</f>
        <v/>
      </c>
      <c r="J15" s="19">
        <f>IF(COUNTA($A15:$G15,$K15)=0,"",IF(OR($A15="",$B15="",$C15="",$D15="",$E15="",$G15=""),"Review missing fields",IF(OR(Assumptions!$B$4="",Assumptions!$B$5=""),"Review settings",IF(COUNTIF($D$4:$D$153,$D15)&gt;1,"Review duplicate identifier",IF(AND($F15&lt;&gt;"",$F15&lt;$E15),"Review date order",IF(AND($G15="Active",$F15&lt;&gt;""),"Review active/end date",IF(AND($G15="Deactivated",$F15=""),"Review missing end date",IF(AND($G15="Pending",$E15&lt;=Assumptions!$B$4),"Review pending start",IF(AND($G15="Active",$I15&lt;&gt;"",$I15&lt;=Assumptions!$B$4),"Review overdue","OK")))))))))</f>
        <v/>
      </c>
      <c r="K15" s="11" t="n"/>
    </row>
    <row r="16" ht="22" customHeight="1">
      <c r="A16" s="11" t="n"/>
      <c r="B16" s="12" t="n"/>
      <c r="C16" s="11" t="n"/>
      <c r="D16" s="11" t="n"/>
      <c r="E16" s="13" t="n"/>
      <c r="F16" s="13" t="n"/>
      <c r="G16" s="12" t="n"/>
      <c r="H16" s="22">
        <f>IF(OR($E16="",$G16="",AND($F16="",Assumptions!$B$4="")),"",IF(AND($G16="Deactivated",$F16=""),"",IFERROR(MAX(0,IF($F16&lt;&gt;"",$F16,Assumptions!$B$4)-$E16+1),"")))</f>
        <v/>
      </c>
      <c r="I16" s="15">
        <f>IF(OR($E16="",Assumptions!$B$5=""),"",IFERROR($E16+Assumptions!$B$5,""))</f>
        <v/>
      </c>
      <c r="J16" s="16">
        <f>IF(COUNTA($A16:$G16,$K16)=0,"",IF(OR($A16="",$B16="",$C16="",$D16="",$E16="",$G16=""),"Review missing fields",IF(OR(Assumptions!$B$4="",Assumptions!$B$5=""),"Review settings",IF(COUNTIF($D$4:$D$153,$D16)&gt;1,"Review duplicate identifier",IF(AND($F16&lt;&gt;"",$F16&lt;$E16),"Review date order",IF(AND($G16="Active",$F16&lt;&gt;""),"Review active/end date",IF(AND($G16="Deactivated",$F16=""),"Review missing end date",IF(AND($G16="Pending",$E16&lt;=Assumptions!$B$4),"Review pending start",IF(AND($G16="Active",$I16&lt;&gt;"",$I16&lt;=Assumptions!$B$4),"Review overdue","OK")))))))))</f>
        <v/>
      </c>
      <c r="K16" s="11" t="n"/>
    </row>
    <row r="17" ht="22" customHeight="1">
      <c r="A17" s="11" t="n"/>
      <c r="B17" s="12" t="n"/>
      <c r="C17" s="11" t="n"/>
      <c r="D17" s="11" t="n"/>
      <c r="E17" s="13" t="n"/>
      <c r="F17" s="13" t="n"/>
      <c r="G17" s="12" t="n"/>
      <c r="H17" s="23">
        <f>IF(OR($E17="",$G17="",AND($F17="",Assumptions!$B$4="")),"",IF(AND($G17="Deactivated",$F17=""),"",IFERROR(MAX(0,IF($F17&lt;&gt;"",$F17,Assumptions!$B$4)-$E17+1),"")))</f>
        <v/>
      </c>
      <c r="I17" s="18">
        <f>IF(OR($E17="",Assumptions!$B$5=""),"",IFERROR($E17+Assumptions!$B$5,""))</f>
        <v/>
      </c>
      <c r="J17" s="19">
        <f>IF(COUNTA($A17:$G17,$K17)=0,"",IF(OR($A17="",$B17="",$C17="",$D17="",$E17="",$G17=""),"Review missing fields",IF(OR(Assumptions!$B$4="",Assumptions!$B$5=""),"Review settings",IF(COUNTIF($D$4:$D$153,$D17)&gt;1,"Review duplicate identifier",IF(AND($F17&lt;&gt;"",$F17&lt;$E17),"Review date order",IF(AND($G17="Active",$F17&lt;&gt;""),"Review active/end date",IF(AND($G17="Deactivated",$F17=""),"Review missing end date",IF(AND($G17="Pending",$E17&lt;=Assumptions!$B$4),"Review pending start",IF(AND($G17="Active",$I17&lt;&gt;"",$I17&lt;=Assumptions!$B$4),"Review overdue","OK")))))))))</f>
        <v/>
      </c>
      <c r="K17" s="11" t="n"/>
    </row>
    <row r="18" ht="22" customHeight="1">
      <c r="A18" s="11" t="n"/>
      <c r="B18" s="12" t="n"/>
      <c r="C18" s="11" t="n"/>
      <c r="D18" s="11" t="n"/>
      <c r="E18" s="13" t="n"/>
      <c r="F18" s="13" t="n"/>
      <c r="G18" s="12" t="n"/>
      <c r="H18" s="22">
        <f>IF(OR($E18="",$G18="",AND($F18="",Assumptions!$B$4="")),"",IF(AND($G18="Deactivated",$F18=""),"",IFERROR(MAX(0,IF($F18&lt;&gt;"",$F18,Assumptions!$B$4)-$E18+1),"")))</f>
        <v/>
      </c>
      <c r="I18" s="15">
        <f>IF(OR($E18="",Assumptions!$B$5=""),"",IFERROR($E18+Assumptions!$B$5,""))</f>
        <v/>
      </c>
      <c r="J18" s="16">
        <f>IF(COUNTA($A18:$G18,$K18)=0,"",IF(OR($A18="",$B18="",$C18="",$D18="",$E18="",$G18=""),"Review missing fields",IF(OR(Assumptions!$B$4="",Assumptions!$B$5=""),"Review settings",IF(COUNTIF($D$4:$D$153,$D18)&gt;1,"Review duplicate identifier",IF(AND($F18&lt;&gt;"",$F18&lt;$E18),"Review date order",IF(AND($G18="Active",$F18&lt;&gt;""),"Review active/end date",IF(AND($G18="Deactivated",$F18=""),"Review missing end date",IF(AND($G18="Pending",$E18&lt;=Assumptions!$B$4),"Review pending start",IF(AND($G18="Active",$I18&lt;&gt;"",$I18&lt;=Assumptions!$B$4),"Review overdue","OK")))))))))</f>
        <v/>
      </c>
      <c r="K18" s="11" t="n"/>
    </row>
    <row r="19" ht="22" customHeight="1">
      <c r="A19" s="11" t="n"/>
      <c r="B19" s="12" t="n"/>
      <c r="C19" s="11" t="n"/>
      <c r="D19" s="11" t="n"/>
      <c r="E19" s="13" t="n"/>
      <c r="F19" s="13" t="n"/>
      <c r="G19" s="12" t="n"/>
      <c r="H19" s="23">
        <f>IF(OR($E19="",$G19="",AND($F19="",Assumptions!$B$4="")),"",IF(AND($G19="Deactivated",$F19=""),"",IFERROR(MAX(0,IF($F19&lt;&gt;"",$F19,Assumptions!$B$4)-$E19+1),"")))</f>
        <v/>
      </c>
      <c r="I19" s="18">
        <f>IF(OR($E19="",Assumptions!$B$5=""),"",IFERROR($E19+Assumptions!$B$5,""))</f>
        <v/>
      </c>
      <c r="J19" s="19">
        <f>IF(COUNTA($A19:$G19,$K19)=0,"",IF(OR($A19="",$B19="",$C19="",$D19="",$E19="",$G19=""),"Review missing fields",IF(OR(Assumptions!$B$4="",Assumptions!$B$5=""),"Review settings",IF(COUNTIF($D$4:$D$153,$D19)&gt;1,"Review duplicate identifier",IF(AND($F19&lt;&gt;"",$F19&lt;$E19),"Review date order",IF(AND($G19="Active",$F19&lt;&gt;""),"Review active/end date",IF(AND($G19="Deactivated",$F19=""),"Review missing end date",IF(AND($G19="Pending",$E19&lt;=Assumptions!$B$4),"Review pending start",IF(AND($G19="Active",$I19&lt;&gt;"",$I19&lt;=Assumptions!$B$4),"Review overdue","OK")))))))))</f>
        <v/>
      </c>
      <c r="K19" s="11" t="n"/>
    </row>
    <row r="20" ht="22" customHeight="1">
      <c r="A20" s="11" t="n"/>
      <c r="B20" s="12" t="n"/>
      <c r="C20" s="11" t="n"/>
      <c r="D20" s="11" t="n"/>
      <c r="E20" s="13" t="n"/>
      <c r="F20" s="13" t="n"/>
      <c r="G20" s="12" t="n"/>
      <c r="H20" s="22">
        <f>IF(OR($E20="",$G20="",AND($F20="",Assumptions!$B$4="")),"",IF(AND($G20="Deactivated",$F20=""),"",IFERROR(MAX(0,IF($F20&lt;&gt;"",$F20,Assumptions!$B$4)-$E20+1),"")))</f>
        <v/>
      </c>
      <c r="I20" s="15">
        <f>IF(OR($E20="",Assumptions!$B$5=""),"",IFERROR($E20+Assumptions!$B$5,""))</f>
        <v/>
      </c>
      <c r="J20" s="16">
        <f>IF(COUNTA($A20:$G20,$K20)=0,"",IF(OR($A20="",$B20="",$C20="",$D20="",$E20="",$G20=""),"Review missing fields",IF(OR(Assumptions!$B$4="",Assumptions!$B$5=""),"Review settings",IF(COUNTIF($D$4:$D$153,$D20)&gt;1,"Review duplicate identifier",IF(AND($F20&lt;&gt;"",$F20&lt;$E20),"Review date order",IF(AND($G20="Active",$F20&lt;&gt;""),"Review active/end date",IF(AND($G20="Deactivated",$F20=""),"Review missing end date",IF(AND($G20="Pending",$E20&lt;=Assumptions!$B$4),"Review pending start",IF(AND($G20="Active",$I20&lt;&gt;"",$I20&lt;=Assumptions!$B$4),"Review overdue","OK")))))))))</f>
        <v/>
      </c>
      <c r="K20" s="11" t="n"/>
    </row>
    <row r="21" ht="22" customHeight="1">
      <c r="A21" s="11" t="n"/>
      <c r="B21" s="12" t="n"/>
      <c r="C21" s="11" t="n"/>
      <c r="D21" s="11" t="n"/>
      <c r="E21" s="13" t="n"/>
      <c r="F21" s="13" t="n"/>
      <c r="G21" s="12" t="n"/>
      <c r="H21" s="23">
        <f>IF(OR($E21="",$G21="",AND($F21="",Assumptions!$B$4="")),"",IF(AND($G21="Deactivated",$F21=""),"",IFERROR(MAX(0,IF($F21&lt;&gt;"",$F21,Assumptions!$B$4)-$E21+1),"")))</f>
        <v/>
      </c>
      <c r="I21" s="18">
        <f>IF(OR($E21="",Assumptions!$B$5=""),"",IFERROR($E21+Assumptions!$B$5,""))</f>
        <v/>
      </c>
      <c r="J21" s="19">
        <f>IF(COUNTA($A21:$G21,$K21)=0,"",IF(OR($A21="",$B21="",$C21="",$D21="",$E21="",$G21=""),"Review missing fields",IF(OR(Assumptions!$B$4="",Assumptions!$B$5=""),"Review settings",IF(COUNTIF($D$4:$D$153,$D21)&gt;1,"Review duplicate identifier",IF(AND($F21&lt;&gt;"",$F21&lt;$E21),"Review date order",IF(AND($G21="Active",$F21&lt;&gt;""),"Review active/end date",IF(AND($G21="Deactivated",$F21=""),"Review missing end date",IF(AND($G21="Pending",$E21&lt;=Assumptions!$B$4),"Review pending start",IF(AND($G21="Active",$I21&lt;&gt;"",$I21&lt;=Assumptions!$B$4),"Review overdue","OK")))))))))</f>
        <v/>
      </c>
      <c r="K21" s="11" t="n"/>
    </row>
    <row r="22" ht="22" customHeight="1">
      <c r="A22" s="11" t="n"/>
      <c r="B22" s="12" t="n"/>
      <c r="C22" s="11" t="n"/>
      <c r="D22" s="11" t="n"/>
      <c r="E22" s="13" t="n"/>
      <c r="F22" s="13" t="n"/>
      <c r="G22" s="12" t="n"/>
      <c r="H22" s="22">
        <f>IF(OR($E22="",$G22="",AND($F22="",Assumptions!$B$4="")),"",IF(AND($G22="Deactivated",$F22=""),"",IFERROR(MAX(0,IF($F22&lt;&gt;"",$F22,Assumptions!$B$4)-$E22+1),"")))</f>
        <v/>
      </c>
      <c r="I22" s="15">
        <f>IF(OR($E22="",Assumptions!$B$5=""),"",IFERROR($E22+Assumptions!$B$5,""))</f>
        <v/>
      </c>
      <c r="J22" s="16">
        <f>IF(COUNTA($A22:$G22,$K22)=0,"",IF(OR($A22="",$B22="",$C22="",$D22="",$E22="",$G22=""),"Review missing fields",IF(OR(Assumptions!$B$4="",Assumptions!$B$5=""),"Review settings",IF(COUNTIF($D$4:$D$153,$D22)&gt;1,"Review duplicate identifier",IF(AND($F22&lt;&gt;"",$F22&lt;$E22),"Review date order",IF(AND($G22="Active",$F22&lt;&gt;""),"Review active/end date",IF(AND($G22="Deactivated",$F22=""),"Review missing end date",IF(AND($G22="Pending",$E22&lt;=Assumptions!$B$4),"Review pending start",IF(AND($G22="Active",$I22&lt;&gt;"",$I22&lt;=Assumptions!$B$4),"Review overdue","OK")))))))))</f>
        <v/>
      </c>
      <c r="K22" s="11" t="n"/>
    </row>
    <row r="23" ht="22" customHeight="1">
      <c r="A23" s="11" t="n"/>
      <c r="B23" s="12" t="n"/>
      <c r="C23" s="11" t="n"/>
      <c r="D23" s="11" t="n"/>
      <c r="E23" s="13" t="n"/>
      <c r="F23" s="13" t="n"/>
      <c r="G23" s="12" t="n"/>
      <c r="H23" s="23">
        <f>IF(OR($E23="",$G23="",AND($F23="",Assumptions!$B$4="")),"",IF(AND($G23="Deactivated",$F23=""),"",IFERROR(MAX(0,IF($F23&lt;&gt;"",$F23,Assumptions!$B$4)-$E23+1),"")))</f>
        <v/>
      </c>
      <c r="I23" s="18">
        <f>IF(OR($E23="",Assumptions!$B$5=""),"",IFERROR($E23+Assumptions!$B$5,""))</f>
        <v/>
      </c>
      <c r="J23" s="19">
        <f>IF(COUNTA($A23:$G23,$K23)=0,"",IF(OR($A23="",$B23="",$C23="",$D23="",$E23="",$G23=""),"Review missing fields",IF(OR(Assumptions!$B$4="",Assumptions!$B$5=""),"Review settings",IF(COUNTIF($D$4:$D$153,$D23)&gt;1,"Review duplicate identifier",IF(AND($F23&lt;&gt;"",$F23&lt;$E23),"Review date order",IF(AND($G23="Active",$F23&lt;&gt;""),"Review active/end date",IF(AND($G23="Deactivated",$F23=""),"Review missing end date",IF(AND($G23="Pending",$E23&lt;=Assumptions!$B$4),"Review pending start",IF(AND($G23="Active",$I23&lt;&gt;"",$I23&lt;=Assumptions!$B$4),"Review overdue","OK")))))))))</f>
        <v/>
      </c>
      <c r="K23" s="11" t="n"/>
    </row>
    <row r="24" ht="22" customHeight="1">
      <c r="A24" s="11" t="n"/>
      <c r="B24" s="12" t="n"/>
      <c r="C24" s="11" t="n"/>
      <c r="D24" s="11" t="n"/>
      <c r="E24" s="13" t="n"/>
      <c r="F24" s="13" t="n"/>
      <c r="G24" s="12" t="n"/>
      <c r="H24" s="22">
        <f>IF(OR($E24="",$G24="",AND($F24="",Assumptions!$B$4="")),"",IF(AND($G24="Deactivated",$F24=""),"",IFERROR(MAX(0,IF($F24&lt;&gt;"",$F24,Assumptions!$B$4)-$E24+1),"")))</f>
        <v/>
      </c>
      <c r="I24" s="15">
        <f>IF(OR($E24="",Assumptions!$B$5=""),"",IFERROR($E24+Assumptions!$B$5,""))</f>
        <v/>
      </c>
      <c r="J24" s="16">
        <f>IF(COUNTA($A24:$G24,$K24)=0,"",IF(OR($A24="",$B24="",$C24="",$D24="",$E24="",$G24=""),"Review missing fields",IF(OR(Assumptions!$B$4="",Assumptions!$B$5=""),"Review settings",IF(COUNTIF($D$4:$D$153,$D24)&gt;1,"Review duplicate identifier",IF(AND($F24&lt;&gt;"",$F24&lt;$E24),"Review date order",IF(AND($G24="Active",$F24&lt;&gt;""),"Review active/end date",IF(AND($G24="Deactivated",$F24=""),"Review missing end date",IF(AND($G24="Pending",$E24&lt;=Assumptions!$B$4),"Review pending start",IF(AND($G24="Active",$I24&lt;&gt;"",$I24&lt;=Assumptions!$B$4),"Review overdue","OK")))))))))</f>
        <v/>
      </c>
      <c r="K24" s="11" t="n"/>
    </row>
    <row r="25" ht="22" customHeight="1">
      <c r="A25" s="11" t="n"/>
      <c r="B25" s="12" t="n"/>
      <c r="C25" s="11" t="n"/>
      <c r="D25" s="11" t="n"/>
      <c r="E25" s="13" t="n"/>
      <c r="F25" s="13" t="n"/>
      <c r="G25" s="12" t="n"/>
      <c r="H25" s="23">
        <f>IF(OR($E25="",$G25="",AND($F25="",Assumptions!$B$4="")),"",IF(AND($G25="Deactivated",$F25=""),"",IFERROR(MAX(0,IF($F25&lt;&gt;"",$F25,Assumptions!$B$4)-$E25+1),"")))</f>
        <v/>
      </c>
      <c r="I25" s="18">
        <f>IF(OR($E25="",Assumptions!$B$5=""),"",IFERROR($E25+Assumptions!$B$5,""))</f>
        <v/>
      </c>
      <c r="J25" s="19">
        <f>IF(COUNTA($A25:$G25,$K25)=0,"",IF(OR($A25="",$B25="",$C25="",$D25="",$E25="",$G25=""),"Review missing fields",IF(OR(Assumptions!$B$4="",Assumptions!$B$5=""),"Review settings",IF(COUNTIF($D$4:$D$153,$D25)&gt;1,"Review duplicate identifier",IF(AND($F25&lt;&gt;"",$F25&lt;$E25),"Review date order",IF(AND($G25="Active",$F25&lt;&gt;""),"Review active/end date",IF(AND($G25="Deactivated",$F25=""),"Review missing end date",IF(AND($G25="Pending",$E25&lt;=Assumptions!$B$4),"Review pending start",IF(AND($G25="Active",$I25&lt;&gt;"",$I25&lt;=Assumptions!$B$4),"Review overdue","OK")))))))))</f>
        <v/>
      </c>
      <c r="K25" s="11" t="n"/>
    </row>
    <row r="26" ht="22" customHeight="1">
      <c r="A26" s="11" t="n"/>
      <c r="B26" s="12" t="n"/>
      <c r="C26" s="11" t="n"/>
      <c r="D26" s="11" t="n"/>
      <c r="E26" s="13" t="n"/>
      <c r="F26" s="13" t="n"/>
      <c r="G26" s="12" t="n"/>
      <c r="H26" s="22">
        <f>IF(OR($E26="",$G26="",AND($F26="",Assumptions!$B$4="")),"",IF(AND($G26="Deactivated",$F26=""),"",IFERROR(MAX(0,IF($F26&lt;&gt;"",$F26,Assumptions!$B$4)-$E26+1),"")))</f>
        <v/>
      </c>
      <c r="I26" s="15">
        <f>IF(OR($E26="",Assumptions!$B$5=""),"",IFERROR($E26+Assumptions!$B$5,""))</f>
        <v/>
      </c>
      <c r="J26" s="16">
        <f>IF(COUNTA($A26:$G26,$K26)=0,"",IF(OR($A26="",$B26="",$C26="",$D26="",$E26="",$G26=""),"Review missing fields",IF(OR(Assumptions!$B$4="",Assumptions!$B$5=""),"Review settings",IF(COUNTIF($D$4:$D$153,$D26)&gt;1,"Review duplicate identifier",IF(AND($F26&lt;&gt;"",$F26&lt;$E26),"Review date order",IF(AND($G26="Active",$F26&lt;&gt;""),"Review active/end date",IF(AND($G26="Deactivated",$F26=""),"Review missing end date",IF(AND($G26="Pending",$E26&lt;=Assumptions!$B$4),"Review pending start",IF(AND($G26="Active",$I26&lt;&gt;"",$I26&lt;=Assumptions!$B$4),"Review overdue","OK")))))))))</f>
        <v/>
      </c>
      <c r="K26" s="11" t="n"/>
    </row>
    <row r="27" ht="22" customHeight="1">
      <c r="A27" s="11" t="n"/>
      <c r="B27" s="12" t="n"/>
      <c r="C27" s="11" t="n"/>
      <c r="D27" s="11" t="n"/>
      <c r="E27" s="13" t="n"/>
      <c r="F27" s="13" t="n"/>
      <c r="G27" s="12" t="n"/>
      <c r="H27" s="23">
        <f>IF(OR($E27="",$G27="",AND($F27="",Assumptions!$B$4="")),"",IF(AND($G27="Deactivated",$F27=""),"",IFERROR(MAX(0,IF($F27&lt;&gt;"",$F27,Assumptions!$B$4)-$E27+1),"")))</f>
        <v/>
      </c>
      <c r="I27" s="18">
        <f>IF(OR($E27="",Assumptions!$B$5=""),"",IFERROR($E27+Assumptions!$B$5,""))</f>
        <v/>
      </c>
      <c r="J27" s="19">
        <f>IF(COUNTA($A27:$G27,$K27)=0,"",IF(OR($A27="",$B27="",$C27="",$D27="",$E27="",$G27=""),"Review missing fields",IF(OR(Assumptions!$B$4="",Assumptions!$B$5=""),"Review settings",IF(COUNTIF($D$4:$D$153,$D27)&gt;1,"Review duplicate identifier",IF(AND($F27&lt;&gt;"",$F27&lt;$E27),"Review date order",IF(AND($G27="Active",$F27&lt;&gt;""),"Review active/end date",IF(AND($G27="Deactivated",$F27=""),"Review missing end date",IF(AND($G27="Pending",$E27&lt;=Assumptions!$B$4),"Review pending start",IF(AND($G27="Active",$I27&lt;&gt;"",$I27&lt;=Assumptions!$B$4),"Review overdue","OK")))))))))</f>
        <v/>
      </c>
      <c r="K27" s="11" t="n"/>
    </row>
    <row r="28" ht="22" customHeight="1">
      <c r="A28" s="11" t="n"/>
      <c r="B28" s="12" t="n"/>
      <c r="C28" s="11" t="n"/>
      <c r="D28" s="11" t="n"/>
      <c r="E28" s="13" t="n"/>
      <c r="F28" s="13" t="n"/>
      <c r="G28" s="12" t="n"/>
      <c r="H28" s="22">
        <f>IF(OR($E28="",$G28="",AND($F28="",Assumptions!$B$4="")),"",IF(AND($G28="Deactivated",$F28=""),"",IFERROR(MAX(0,IF($F28&lt;&gt;"",$F28,Assumptions!$B$4)-$E28+1),"")))</f>
        <v/>
      </c>
      <c r="I28" s="15">
        <f>IF(OR($E28="",Assumptions!$B$5=""),"",IFERROR($E28+Assumptions!$B$5,""))</f>
        <v/>
      </c>
      <c r="J28" s="16">
        <f>IF(COUNTA($A28:$G28,$K28)=0,"",IF(OR($A28="",$B28="",$C28="",$D28="",$E28="",$G28=""),"Review missing fields",IF(OR(Assumptions!$B$4="",Assumptions!$B$5=""),"Review settings",IF(COUNTIF($D$4:$D$153,$D28)&gt;1,"Review duplicate identifier",IF(AND($F28&lt;&gt;"",$F28&lt;$E28),"Review date order",IF(AND($G28="Active",$F28&lt;&gt;""),"Review active/end date",IF(AND($G28="Deactivated",$F28=""),"Review missing end date",IF(AND($G28="Pending",$E28&lt;=Assumptions!$B$4),"Review pending start",IF(AND($G28="Active",$I28&lt;&gt;"",$I28&lt;=Assumptions!$B$4),"Review overdue","OK")))))))))</f>
        <v/>
      </c>
      <c r="K28" s="11" t="n"/>
    </row>
    <row r="29" ht="22" customHeight="1">
      <c r="A29" s="11" t="n"/>
      <c r="B29" s="12" t="n"/>
      <c r="C29" s="11" t="n"/>
      <c r="D29" s="11" t="n"/>
      <c r="E29" s="13" t="n"/>
      <c r="F29" s="13" t="n"/>
      <c r="G29" s="12" t="n"/>
      <c r="H29" s="23">
        <f>IF(OR($E29="",$G29="",AND($F29="",Assumptions!$B$4="")),"",IF(AND($G29="Deactivated",$F29=""),"",IFERROR(MAX(0,IF($F29&lt;&gt;"",$F29,Assumptions!$B$4)-$E29+1),"")))</f>
        <v/>
      </c>
      <c r="I29" s="18">
        <f>IF(OR($E29="",Assumptions!$B$5=""),"",IFERROR($E29+Assumptions!$B$5,""))</f>
        <v/>
      </c>
      <c r="J29" s="19">
        <f>IF(COUNTA($A29:$G29,$K29)=0,"",IF(OR($A29="",$B29="",$C29="",$D29="",$E29="",$G29=""),"Review missing fields",IF(OR(Assumptions!$B$4="",Assumptions!$B$5=""),"Review settings",IF(COUNTIF($D$4:$D$153,$D29)&gt;1,"Review duplicate identifier",IF(AND($F29&lt;&gt;"",$F29&lt;$E29),"Review date order",IF(AND($G29="Active",$F29&lt;&gt;""),"Review active/end date",IF(AND($G29="Deactivated",$F29=""),"Review missing end date",IF(AND($G29="Pending",$E29&lt;=Assumptions!$B$4),"Review pending start",IF(AND($G29="Active",$I29&lt;&gt;"",$I29&lt;=Assumptions!$B$4),"Review overdue","OK")))))))))</f>
        <v/>
      </c>
      <c r="K29" s="11" t="n"/>
    </row>
    <row r="30" ht="22" customHeight="1">
      <c r="A30" s="11" t="n"/>
      <c r="B30" s="12" t="n"/>
      <c r="C30" s="11" t="n"/>
      <c r="D30" s="11" t="n"/>
      <c r="E30" s="13" t="n"/>
      <c r="F30" s="13" t="n"/>
      <c r="G30" s="12" t="n"/>
      <c r="H30" s="22">
        <f>IF(OR($E30="",$G30="",AND($F30="",Assumptions!$B$4="")),"",IF(AND($G30="Deactivated",$F30=""),"",IFERROR(MAX(0,IF($F30&lt;&gt;"",$F30,Assumptions!$B$4)-$E30+1),"")))</f>
        <v/>
      </c>
      <c r="I30" s="15">
        <f>IF(OR($E30="",Assumptions!$B$5=""),"",IFERROR($E30+Assumptions!$B$5,""))</f>
        <v/>
      </c>
      <c r="J30" s="16">
        <f>IF(COUNTA($A30:$G30,$K30)=0,"",IF(OR($A30="",$B30="",$C30="",$D30="",$E30="",$G30=""),"Review missing fields",IF(OR(Assumptions!$B$4="",Assumptions!$B$5=""),"Review settings",IF(COUNTIF($D$4:$D$153,$D30)&gt;1,"Review duplicate identifier",IF(AND($F30&lt;&gt;"",$F30&lt;$E30),"Review date order",IF(AND($G30="Active",$F30&lt;&gt;""),"Review active/end date",IF(AND($G30="Deactivated",$F30=""),"Review missing end date",IF(AND($G30="Pending",$E30&lt;=Assumptions!$B$4),"Review pending start",IF(AND($G30="Active",$I30&lt;&gt;"",$I30&lt;=Assumptions!$B$4),"Review overdue","OK")))))))))</f>
        <v/>
      </c>
      <c r="K30" s="11" t="n"/>
    </row>
    <row r="31" ht="22" customHeight="1">
      <c r="A31" s="11" t="n"/>
      <c r="B31" s="12" t="n"/>
      <c r="C31" s="11" t="n"/>
      <c r="D31" s="11" t="n"/>
      <c r="E31" s="13" t="n"/>
      <c r="F31" s="13" t="n"/>
      <c r="G31" s="12" t="n"/>
      <c r="H31" s="23">
        <f>IF(OR($E31="",$G31="",AND($F31="",Assumptions!$B$4="")),"",IF(AND($G31="Deactivated",$F31=""),"",IFERROR(MAX(0,IF($F31&lt;&gt;"",$F31,Assumptions!$B$4)-$E31+1),"")))</f>
        <v/>
      </c>
      <c r="I31" s="18">
        <f>IF(OR($E31="",Assumptions!$B$5=""),"",IFERROR($E31+Assumptions!$B$5,""))</f>
        <v/>
      </c>
      <c r="J31" s="19">
        <f>IF(COUNTA($A31:$G31,$K31)=0,"",IF(OR($A31="",$B31="",$C31="",$D31="",$E31="",$G31=""),"Review missing fields",IF(OR(Assumptions!$B$4="",Assumptions!$B$5=""),"Review settings",IF(COUNTIF($D$4:$D$153,$D31)&gt;1,"Review duplicate identifier",IF(AND($F31&lt;&gt;"",$F31&lt;$E31),"Review date order",IF(AND($G31="Active",$F31&lt;&gt;""),"Review active/end date",IF(AND($G31="Deactivated",$F31=""),"Review missing end date",IF(AND($G31="Pending",$E31&lt;=Assumptions!$B$4),"Review pending start",IF(AND($G31="Active",$I31&lt;&gt;"",$I31&lt;=Assumptions!$B$4),"Review overdue","OK")))))))))</f>
        <v/>
      </c>
      <c r="K31" s="11" t="n"/>
    </row>
    <row r="32" ht="22" customHeight="1">
      <c r="A32" s="11" t="n"/>
      <c r="B32" s="12" t="n"/>
      <c r="C32" s="11" t="n"/>
      <c r="D32" s="11" t="n"/>
      <c r="E32" s="13" t="n"/>
      <c r="F32" s="13" t="n"/>
      <c r="G32" s="12" t="n"/>
      <c r="H32" s="22">
        <f>IF(OR($E32="",$G32="",AND($F32="",Assumptions!$B$4="")),"",IF(AND($G32="Deactivated",$F32=""),"",IFERROR(MAX(0,IF($F32&lt;&gt;"",$F32,Assumptions!$B$4)-$E32+1),"")))</f>
        <v/>
      </c>
      <c r="I32" s="15">
        <f>IF(OR($E32="",Assumptions!$B$5=""),"",IFERROR($E32+Assumptions!$B$5,""))</f>
        <v/>
      </c>
      <c r="J32" s="16">
        <f>IF(COUNTA($A32:$G32,$K32)=0,"",IF(OR($A32="",$B32="",$C32="",$D32="",$E32="",$G32=""),"Review missing fields",IF(OR(Assumptions!$B$4="",Assumptions!$B$5=""),"Review settings",IF(COUNTIF($D$4:$D$153,$D32)&gt;1,"Review duplicate identifier",IF(AND($F32&lt;&gt;"",$F32&lt;$E32),"Review date order",IF(AND($G32="Active",$F32&lt;&gt;""),"Review active/end date",IF(AND($G32="Deactivated",$F32=""),"Review missing end date",IF(AND($G32="Pending",$E32&lt;=Assumptions!$B$4),"Review pending start",IF(AND($G32="Active",$I32&lt;&gt;"",$I32&lt;=Assumptions!$B$4),"Review overdue","OK")))))))))</f>
        <v/>
      </c>
      <c r="K32" s="11" t="n"/>
    </row>
    <row r="33" ht="22" customHeight="1">
      <c r="A33" s="11" t="n"/>
      <c r="B33" s="12" t="n"/>
      <c r="C33" s="11" t="n"/>
      <c r="D33" s="11" t="n"/>
      <c r="E33" s="13" t="n"/>
      <c r="F33" s="13" t="n"/>
      <c r="G33" s="12" t="n"/>
      <c r="H33" s="23">
        <f>IF(OR($E33="",$G33="",AND($F33="",Assumptions!$B$4="")),"",IF(AND($G33="Deactivated",$F33=""),"",IFERROR(MAX(0,IF($F33&lt;&gt;"",$F33,Assumptions!$B$4)-$E33+1),"")))</f>
        <v/>
      </c>
      <c r="I33" s="18">
        <f>IF(OR($E33="",Assumptions!$B$5=""),"",IFERROR($E33+Assumptions!$B$5,""))</f>
        <v/>
      </c>
      <c r="J33" s="19">
        <f>IF(COUNTA($A33:$G33,$K33)=0,"",IF(OR($A33="",$B33="",$C33="",$D33="",$E33="",$G33=""),"Review missing fields",IF(OR(Assumptions!$B$4="",Assumptions!$B$5=""),"Review settings",IF(COUNTIF($D$4:$D$153,$D33)&gt;1,"Review duplicate identifier",IF(AND($F33&lt;&gt;"",$F33&lt;$E33),"Review date order",IF(AND($G33="Active",$F33&lt;&gt;""),"Review active/end date",IF(AND($G33="Deactivated",$F33=""),"Review missing end date",IF(AND($G33="Pending",$E33&lt;=Assumptions!$B$4),"Review pending start",IF(AND($G33="Active",$I33&lt;&gt;"",$I33&lt;=Assumptions!$B$4),"Review overdue","OK")))))))))</f>
        <v/>
      </c>
      <c r="K33" s="11" t="n"/>
    </row>
    <row r="34" ht="22" customHeight="1">
      <c r="A34" s="11" t="n"/>
      <c r="B34" s="12" t="n"/>
      <c r="C34" s="11" t="n"/>
      <c r="D34" s="11" t="n"/>
      <c r="E34" s="13" t="n"/>
      <c r="F34" s="13" t="n"/>
      <c r="G34" s="12" t="n"/>
      <c r="H34" s="22">
        <f>IF(OR($E34="",$G34="",AND($F34="",Assumptions!$B$4="")),"",IF(AND($G34="Deactivated",$F34=""),"",IFERROR(MAX(0,IF($F34&lt;&gt;"",$F34,Assumptions!$B$4)-$E34+1),"")))</f>
        <v/>
      </c>
      <c r="I34" s="15">
        <f>IF(OR($E34="",Assumptions!$B$5=""),"",IFERROR($E34+Assumptions!$B$5,""))</f>
        <v/>
      </c>
      <c r="J34" s="16">
        <f>IF(COUNTA($A34:$G34,$K34)=0,"",IF(OR($A34="",$B34="",$C34="",$D34="",$E34="",$G34=""),"Review missing fields",IF(OR(Assumptions!$B$4="",Assumptions!$B$5=""),"Review settings",IF(COUNTIF($D$4:$D$153,$D34)&gt;1,"Review duplicate identifier",IF(AND($F34&lt;&gt;"",$F34&lt;$E34),"Review date order",IF(AND($G34="Active",$F34&lt;&gt;""),"Review active/end date",IF(AND($G34="Deactivated",$F34=""),"Review missing end date",IF(AND($G34="Pending",$E34&lt;=Assumptions!$B$4),"Review pending start",IF(AND($G34="Active",$I34&lt;&gt;"",$I34&lt;=Assumptions!$B$4),"Review overdue","OK")))))))))</f>
        <v/>
      </c>
      <c r="K34" s="11" t="n"/>
    </row>
    <row r="35" ht="22" customHeight="1">
      <c r="A35" s="11" t="n"/>
      <c r="B35" s="12" t="n"/>
      <c r="C35" s="11" t="n"/>
      <c r="D35" s="11" t="n"/>
      <c r="E35" s="13" t="n"/>
      <c r="F35" s="13" t="n"/>
      <c r="G35" s="12" t="n"/>
      <c r="H35" s="23">
        <f>IF(OR($E35="",$G35="",AND($F35="",Assumptions!$B$4="")),"",IF(AND($G35="Deactivated",$F35=""),"",IFERROR(MAX(0,IF($F35&lt;&gt;"",$F35,Assumptions!$B$4)-$E35+1),"")))</f>
        <v/>
      </c>
      <c r="I35" s="18">
        <f>IF(OR($E35="",Assumptions!$B$5=""),"",IFERROR($E35+Assumptions!$B$5,""))</f>
        <v/>
      </c>
      <c r="J35" s="19">
        <f>IF(COUNTA($A35:$G35,$K35)=0,"",IF(OR($A35="",$B35="",$C35="",$D35="",$E35="",$G35=""),"Review missing fields",IF(OR(Assumptions!$B$4="",Assumptions!$B$5=""),"Review settings",IF(COUNTIF($D$4:$D$153,$D35)&gt;1,"Review duplicate identifier",IF(AND($F35&lt;&gt;"",$F35&lt;$E35),"Review date order",IF(AND($G35="Active",$F35&lt;&gt;""),"Review active/end date",IF(AND($G35="Deactivated",$F35=""),"Review missing end date",IF(AND($G35="Pending",$E35&lt;=Assumptions!$B$4),"Review pending start",IF(AND($G35="Active",$I35&lt;&gt;"",$I35&lt;=Assumptions!$B$4),"Review overdue","OK")))))))))</f>
        <v/>
      </c>
      <c r="K35" s="11" t="n"/>
    </row>
    <row r="36" ht="22" customHeight="1">
      <c r="A36" s="11" t="n"/>
      <c r="B36" s="12" t="n"/>
      <c r="C36" s="11" t="n"/>
      <c r="D36" s="11" t="n"/>
      <c r="E36" s="13" t="n"/>
      <c r="F36" s="13" t="n"/>
      <c r="G36" s="12" t="n"/>
      <c r="H36" s="22">
        <f>IF(OR($E36="",$G36="",AND($F36="",Assumptions!$B$4="")),"",IF(AND($G36="Deactivated",$F36=""),"",IFERROR(MAX(0,IF($F36&lt;&gt;"",$F36,Assumptions!$B$4)-$E36+1),"")))</f>
        <v/>
      </c>
      <c r="I36" s="15">
        <f>IF(OR($E36="",Assumptions!$B$5=""),"",IFERROR($E36+Assumptions!$B$5,""))</f>
        <v/>
      </c>
      <c r="J36" s="16">
        <f>IF(COUNTA($A36:$G36,$K36)=0,"",IF(OR($A36="",$B36="",$C36="",$D36="",$E36="",$G36=""),"Review missing fields",IF(OR(Assumptions!$B$4="",Assumptions!$B$5=""),"Review settings",IF(COUNTIF($D$4:$D$153,$D36)&gt;1,"Review duplicate identifier",IF(AND($F36&lt;&gt;"",$F36&lt;$E36),"Review date order",IF(AND($G36="Active",$F36&lt;&gt;""),"Review active/end date",IF(AND($G36="Deactivated",$F36=""),"Review missing end date",IF(AND($G36="Pending",$E36&lt;=Assumptions!$B$4),"Review pending start",IF(AND($G36="Active",$I36&lt;&gt;"",$I36&lt;=Assumptions!$B$4),"Review overdue","OK")))))))))</f>
        <v/>
      </c>
      <c r="K36" s="11" t="n"/>
    </row>
    <row r="37" ht="22" customHeight="1">
      <c r="A37" s="11" t="n"/>
      <c r="B37" s="12" t="n"/>
      <c r="C37" s="11" t="n"/>
      <c r="D37" s="11" t="n"/>
      <c r="E37" s="13" t="n"/>
      <c r="F37" s="13" t="n"/>
      <c r="G37" s="12" t="n"/>
      <c r="H37" s="23">
        <f>IF(OR($E37="",$G37="",AND($F37="",Assumptions!$B$4="")),"",IF(AND($G37="Deactivated",$F37=""),"",IFERROR(MAX(0,IF($F37&lt;&gt;"",$F37,Assumptions!$B$4)-$E37+1),"")))</f>
        <v/>
      </c>
      <c r="I37" s="18">
        <f>IF(OR($E37="",Assumptions!$B$5=""),"",IFERROR($E37+Assumptions!$B$5,""))</f>
        <v/>
      </c>
      <c r="J37" s="19">
        <f>IF(COUNTA($A37:$G37,$K37)=0,"",IF(OR($A37="",$B37="",$C37="",$D37="",$E37="",$G37=""),"Review missing fields",IF(OR(Assumptions!$B$4="",Assumptions!$B$5=""),"Review settings",IF(COUNTIF($D$4:$D$153,$D37)&gt;1,"Review duplicate identifier",IF(AND($F37&lt;&gt;"",$F37&lt;$E37),"Review date order",IF(AND($G37="Active",$F37&lt;&gt;""),"Review active/end date",IF(AND($G37="Deactivated",$F37=""),"Review missing end date",IF(AND($G37="Pending",$E37&lt;=Assumptions!$B$4),"Review pending start",IF(AND($G37="Active",$I37&lt;&gt;"",$I37&lt;=Assumptions!$B$4),"Review overdue","OK")))))))))</f>
        <v/>
      </c>
      <c r="K37" s="11" t="n"/>
    </row>
    <row r="38" ht="22" customHeight="1">
      <c r="A38" s="11" t="n"/>
      <c r="B38" s="12" t="n"/>
      <c r="C38" s="11" t="n"/>
      <c r="D38" s="11" t="n"/>
      <c r="E38" s="13" t="n"/>
      <c r="F38" s="13" t="n"/>
      <c r="G38" s="12" t="n"/>
      <c r="H38" s="22">
        <f>IF(OR($E38="",$G38="",AND($F38="",Assumptions!$B$4="")),"",IF(AND($G38="Deactivated",$F38=""),"",IFERROR(MAX(0,IF($F38&lt;&gt;"",$F38,Assumptions!$B$4)-$E38+1),"")))</f>
        <v/>
      </c>
      <c r="I38" s="15">
        <f>IF(OR($E38="",Assumptions!$B$5=""),"",IFERROR($E38+Assumptions!$B$5,""))</f>
        <v/>
      </c>
      <c r="J38" s="16">
        <f>IF(COUNTA($A38:$G38,$K38)=0,"",IF(OR($A38="",$B38="",$C38="",$D38="",$E38="",$G38=""),"Review missing fields",IF(OR(Assumptions!$B$4="",Assumptions!$B$5=""),"Review settings",IF(COUNTIF($D$4:$D$153,$D38)&gt;1,"Review duplicate identifier",IF(AND($F38&lt;&gt;"",$F38&lt;$E38),"Review date order",IF(AND($G38="Active",$F38&lt;&gt;""),"Review active/end date",IF(AND($G38="Deactivated",$F38=""),"Review missing end date",IF(AND($G38="Pending",$E38&lt;=Assumptions!$B$4),"Review pending start",IF(AND($G38="Active",$I38&lt;&gt;"",$I38&lt;=Assumptions!$B$4),"Review overdue","OK")))))))))</f>
        <v/>
      </c>
      <c r="K38" s="11" t="n"/>
    </row>
    <row r="39" ht="22" customHeight="1">
      <c r="A39" s="11" t="n"/>
      <c r="B39" s="12" t="n"/>
      <c r="C39" s="11" t="n"/>
      <c r="D39" s="11" t="n"/>
      <c r="E39" s="13" t="n"/>
      <c r="F39" s="13" t="n"/>
      <c r="G39" s="12" t="n"/>
      <c r="H39" s="23">
        <f>IF(OR($E39="",$G39="",AND($F39="",Assumptions!$B$4="")),"",IF(AND($G39="Deactivated",$F39=""),"",IFERROR(MAX(0,IF($F39&lt;&gt;"",$F39,Assumptions!$B$4)-$E39+1),"")))</f>
        <v/>
      </c>
      <c r="I39" s="18">
        <f>IF(OR($E39="",Assumptions!$B$5=""),"",IFERROR($E39+Assumptions!$B$5,""))</f>
        <v/>
      </c>
      <c r="J39" s="19">
        <f>IF(COUNTA($A39:$G39,$K39)=0,"",IF(OR($A39="",$B39="",$C39="",$D39="",$E39="",$G39=""),"Review missing fields",IF(OR(Assumptions!$B$4="",Assumptions!$B$5=""),"Review settings",IF(COUNTIF($D$4:$D$153,$D39)&gt;1,"Review duplicate identifier",IF(AND($F39&lt;&gt;"",$F39&lt;$E39),"Review date order",IF(AND($G39="Active",$F39&lt;&gt;""),"Review active/end date",IF(AND($G39="Deactivated",$F39=""),"Review missing end date",IF(AND($G39="Pending",$E39&lt;=Assumptions!$B$4),"Review pending start",IF(AND($G39="Active",$I39&lt;&gt;"",$I39&lt;=Assumptions!$B$4),"Review overdue","OK")))))))))</f>
        <v/>
      </c>
      <c r="K39" s="11" t="n"/>
    </row>
    <row r="40" ht="22" customHeight="1">
      <c r="A40" s="11" t="n"/>
      <c r="B40" s="12" t="n"/>
      <c r="C40" s="11" t="n"/>
      <c r="D40" s="11" t="n"/>
      <c r="E40" s="13" t="n"/>
      <c r="F40" s="13" t="n"/>
      <c r="G40" s="12" t="n"/>
      <c r="H40" s="22">
        <f>IF(OR($E40="",$G40="",AND($F40="",Assumptions!$B$4="")),"",IF(AND($G40="Deactivated",$F40=""),"",IFERROR(MAX(0,IF($F40&lt;&gt;"",$F40,Assumptions!$B$4)-$E40+1),"")))</f>
        <v/>
      </c>
      <c r="I40" s="15">
        <f>IF(OR($E40="",Assumptions!$B$5=""),"",IFERROR($E40+Assumptions!$B$5,""))</f>
        <v/>
      </c>
      <c r="J40" s="16">
        <f>IF(COUNTA($A40:$G40,$K40)=0,"",IF(OR($A40="",$B40="",$C40="",$D40="",$E40="",$G40=""),"Review missing fields",IF(OR(Assumptions!$B$4="",Assumptions!$B$5=""),"Review settings",IF(COUNTIF($D$4:$D$153,$D40)&gt;1,"Review duplicate identifier",IF(AND($F40&lt;&gt;"",$F40&lt;$E40),"Review date order",IF(AND($G40="Active",$F40&lt;&gt;""),"Review active/end date",IF(AND($G40="Deactivated",$F40=""),"Review missing end date",IF(AND($G40="Pending",$E40&lt;=Assumptions!$B$4),"Review pending start",IF(AND($G40="Active",$I40&lt;&gt;"",$I40&lt;=Assumptions!$B$4),"Review overdue","OK")))))))))</f>
        <v/>
      </c>
      <c r="K40" s="11" t="n"/>
    </row>
    <row r="41" ht="22" customHeight="1">
      <c r="A41" s="11" t="n"/>
      <c r="B41" s="12" t="n"/>
      <c r="C41" s="11" t="n"/>
      <c r="D41" s="11" t="n"/>
      <c r="E41" s="13" t="n"/>
      <c r="F41" s="13" t="n"/>
      <c r="G41" s="12" t="n"/>
      <c r="H41" s="23">
        <f>IF(OR($E41="",$G41="",AND($F41="",Assumptions!$B$4="")),"",IF(AND($G41="Deactivated",$F41=""),"",IFERROR(MAX(0,IF($F41&lt;&gt;"",$F41,Assumptions!$B$4)-$E41+1),"")))</f>
        <v/>
      </c>
      <c r="I41" s="18">
        <f>IF(OR($E41="",Assumptions!$B$5=""),"",IFERROR($E41+Assumptions!$B$5,""))</f>
        <v/>
      </c>
      <c r="J41" s="19">
        <f>IF(COUNTA($A41:$G41,$K41)=0,"",IF(OR($A41="",$B41="",$C41="",$D41="",$E41="",$G41=""),"Review missing fields",IF(OR(Assumptions!$B$4="",Assumptions!$B$5=""),"Review settings",IF(COUNTIF($D$4:$D$153,$D41)&gt;1,"Review duplicate identifier",IF(AND($F41&lt;&gt;"",$F41&lt;$E41),"Review date order",IF(AND($G41="Active",$F41&lt;&gt;""),"Review active/end date",IF(AND($G41="Deactivated",$F41=""),"Review missing end date",IF(AND($G41="Pending",$E41&lt;=Assumptions!$B$4),"Review pending start",IF(AND($G41="Active",$I41&lt;&gt;"",$I41&lt;=Assumptions!$B$4),"Review overdue","OK")))))))))</f>
        <v/>
      </c>
      <c r="K41" s="11" t="n"/>
    </row>
    <row r="42" ht="22" customHeight="1">
      <c r="A42" s="11" t="n"/>
      <c r="B42" s="12" t="n"/>
      <c r="C42" s="11" t="n"/>
      <c r="D42" s="11" t="n"/>
      <c r="E42" s="13" t="n"/>
      <c r="F42" s="13" t="n"/>
      <c r="G42" s="12" t="n"/>
      <c r="H42" s="22">
        <f>IF(OR($E42="",$G42="",AND($F42="",Assumptions!$B$4="")),"",IF(AND($G42="Deactivated",$F42=""),"",IFERROR(MAX(0,IF($F42&lt;&gt;"",$F42,Assumptions!$B$4)-$E42+1),"")))</f>
        <v/>
      </c>
      <c r="I42" s="15">
        <f>IF(OR($E42="",Assumptions!$B$5=""),"",IFERROR($E42+Assumptions!$B$5,""))</f>
        <v/>
      </c>
      <c r="J42" s="16">
        <f>IF(COUNTA($A42:$G42,$K42)=0,"",IF(OR($A42="",$B42="",$C42="",$D42="",$E42="",$G42=""),"Review missing fields",IF(OR(Assumptions!$B$4="",Assumptions!$B$5=""),"Review settings",IF(COUNTIF($D$4:$D$153,$D42)&gt;1,"Review duplicate identifier",IF(AND($F42&lt;&gt;"",$F42&lt;$E42),"Review date order",IF(AND($G42="Active",$F42&lt;&gt;""),"Review active/end date",IF(AND($G42="Deactivated",$F42=""),"Review missing end date",IF(AND($G42="Pending",$E42&lt;=Assumptions!$B$4),"Review pending start",IF(AND($G42="Active",$I42&lt;&gt;"",$I42&lt;=Assumptions!$B$4),"Review overdue","OK")))))))))</f>
        <v/>
      </c>
      <c r="K42" s="11" t="n"/>
    </row>
    <row r="43" ht="22" customHeight="1">
      <c r="A43" s="11" t="n"/>
      <c r="B43" s="12" t="n"/>
      <c r="C43" s="11" t="n"/>
      <c r="D43" s="11" t="n"/>
      <c r="E43" s="13" t="n"/>
      <c r="F43" s="13" t="n"/>
      <c r="G43" s="12" t="n"/>
      <c r="H43" s="23">
        <f>IF(OR($E43="",$G43="",AND($F43="",Assumptions!$B$4="")),"",IF(AND($G43="Deactivated",$F43=""),"",IFERROR(MAX(0,IF($F43&lt;&gt;"",$F43,Assumptions!$B$4)-$E43+1),"")))</f>
        <v/>
      </c>
      <c r="I43" s="18">
        <f>IF(OR($E43="",Assumptions!$B$5=""),"",IFERROR($E43+Assumptions!$B$5,""))</f>
        <v/>
      </c>
      <c r="J43" s="19">
        <f>IF(COUNTA($A43:$G43,$K43)=0,"",IF(OR($A43="",$B43="",$C43="",$D43="",$E43="",$G43=""),"Review missing fields",IF(OR(Assumptions!$B$4="",Assumptions!$B$5=""),"Review settings",IF(COUNTIF($D$4:$D$153,$D43)&gt;1,"Review duplicate identifier",IF(AND($F43&lt;&gt;"",$F43&lt;$E43),"Review date order",IF(AND($G43="Active",$F43&lt;&gt;""),"Review active/end date",IF(AND($G43="Deactivated",$F43=""),"Review missing end date",IF(AND($G43="Pending",$E43&lt;=Assumptions!$B$4),"Review pending start",IF(AND($G43="Active",$I43&lt;&gt;"",$I43&lt;=Assumptions!$B$4),"Review overdue","OK")))))))))</f>
        <v/>
      </c>
      <c r="K43" s="11" t="n"/>
    </row>
    <row r="44" ht="22" customHeight="1">
      <c r="A44" s="11" t="n"/>
      <c r="B44" s="12" t="n"/>
      <c r="C44" s="11" t="n"/>
      <c r="D44" s="11" t="n"/>
      <c r="E44" s="13" t="n"/>
      <c r="F44" s="13" t="n"/>
      <c r="G44" s="12" t="n"/>
      <c r="H44" s="22">
        <f>IF(OR($E44="",$G44="",AND($F44="",Assumptions!$B$4="")),"",IF(AND($G44="Deactivated",$F44=""),"",IFERROR(MAX(0,IF($F44&lt;&gt;"",$F44,Assumptions!$B$4)-$E44+1),"")))</f>
        <v/>
      </c>
      <c r="I44" s="15">
        <f>IF(OR($E44="",Assumptions!$B$5=""),"",IFERROR($E44+Assumptions!$B$5,""))</f>
        <v/>
      </c>
      <c r="J44" s="16">
        <f>IF(COUNTA($A44:$G44,$K44)=0,"",IF(OR($A44="",$B44="",$C44="",$D44="",$E44="",$G44=""),"Review missing fields",IF(OR(Assumptions!$B$4="",Assumptions!$B$5=""),"Review settings",IF(COUNTIF($D$4:$D$153,$D44)&gt;1,"Review duplicate identifier",IF(AND($F44&lt;&gt;"",$F44&lt;$E44),"Review date order",IF(AND($G44="Active",$F44&lt;&gt;""),"Review active/end date",IF(AND($G44="Deactivated",$F44=""),"Review missing end date",IF(AND($G44="Pending",$E44&lt;=Assumptions!$B$4),"Review pending start",IF(AND($G44="Active",$I44&lt;&gt;"",$I44&lt;=Assumptions!$B$4),"Review overdue","OK")))))))))</f>
        <v/>
      </c>
      <c r="K44" s="11" t="n"/>
    </row>
    <row r="45" ht="22" customHeight="1">
      <c r="A45" s="11" t="n"/>
      <c r="B45" s="12" t="n"/>
      <c r="C45" s="11" t="n"/>
      <c r="D45" s="11" t="n"/>
      <c r="E45" s="13" t="n"/>
      <c r="F45" s="13" t="n"/>
      <c r="G45" s="12" t="n"/>
      <c r="H45" s="23">
        <f>IF(OR($E45="",$G45="",AND($F45="",Assumptions!$B$4="")),"",IF(AND($G45="Deactivated",$F45=""),"",IFERROR(MAX(0,IF($F45&lt;&gt;"",$F45,Assumptions!$B$4)-$E45+1),"")))</f>
        <v/>
      </c>
      <c r="I45" s="18">
        <f>IF(OR($E45="",Assumptions!$B$5=""),"",IFERROR($E45+Assumptions!$B$5,""))</f>
        <v/>
      </c>
      <c r="J45" s="19">
        <f>IF(COUNTA($A45:$G45,$K45)=0,"",IF(OR($A45="",$B45="",$C45="",$D45="",$E45="",$G45=""),"Review missing fields",IF(OR(Assumptions!$B$4="",Assumptions!$B$5=""),"Review settings",IF(COUNTIF($D$4:$D$153,$D45)&gt;1,"Review duplicate identifier",IF(AND($F45&lt;&gt;"",$F45&lt;$E45),"Review date order",IF(AND($G45="Active",$F45&lt;&gt;""),"Review active/end date",IF(AND($G45="Deactivated",$F45=""),"Review missing end date",IF(AND($G45="Pending",$E45&lt;=Assumptions!$B$4),"Review pending start",IF(AND($G45="Active",$I45&lt;&gt;"",$I45&lt;=Assumptions!$B$4),"Review overdue","OK")))))))))</f>
        <v/>
      </c>
      <c r="K45" s="11" t="n"/>
    </row>
    <row r="46" ht="22" customHeight="1">
      <c r="A46" s="11" t="n"/>
      <c r="B46" s="12" t="n"/>
      <c r="C46" s="11" t="n"/>
      <c r="D46" s="11" t="n"/>
      <c r="E46" s="13" t="n"/>
      <c r="F46" s="13" t="n"/>
      <c r="G46" s="12" t="n"/>
      <c r="H46" s="22">
        <f>IF(OR($E46="",$G46="",AND($F46="",Assumptions!$B$4="")),"",IF(AND($G46="Deactivated",$F46=""),"",IFERROR(MAX(0,IF($F46&lt;&gt;"",$F46,Assumptions!$B$4)-$E46+1),"")))</f>
        <v/>
      </c>
      <c r="I46" s="15">
        <f>IF(OR($E46="",Assumptions!$B$5=""),"",IFERROR($E46+Assumptions!$B$5,""))</f>
        <v/>
      </c>
      <c r="J46" s="16">
        <f>IF(COUNTA($A46:$G46,$K46)=0,"",IF(OR($A46="",$B46="",$C46="",$D46="",$E46="",$G46=""),"Review missing fields",IF(OR(Assumptions!$B$4="",Assumptions!$B$5=""),"Review settings",IF(COUNTIF($D$4:$D$153,$D46)&gt;1,"Review duplicate identifier",IF(AND($F46&lt;&gt;"",$F46&lt;$E46),"Review date order",IF(AND($G46="Active",$F46&lt;&gt;""),"Review active/end date",IF(AND($G46="Deactivated",$F46=""),"Review missing end date",IF(AND($G46="Pending",$E46&lt;=Assumptions!$B$4),"Review pending start",IF(AND($G46="Active",$I46&lt;&gt;"",$I46&lt;=Assumptions!$B$4),"Review overdue","OK")))))))))</f>
        <v/>
      </c>
      <c r="K46" s="11" t="n"/>
    </row>
    <row r="47" ht="22" customHeight="1">
      <c r="A47" s="11" t="n"/>
      <c r="B47" s="12" t="n"/>
      <c r="C47" s="11" t="n"/>
      <c r="D47" s="11" t="n"/>
      <c r="E47" s="13" t="n"/>
      <c r="F47" s="13" t="n"/>
      <c r="G47" s="12" t="n"/>
      <c r="H47" s="23">
        <f>IF(OR($E47="",$G47="",AND($F47="",Assumptions!$B$4="")),"",IF(AND($G47="Deactivated",$F47=""),"",IFERROR(MAX(0,IF($F47&lt;&gt;"",$F47,Assumptions!$B$4)-$E47+1),"")))</f>
        <v/>
      </c>
      <c r="I47" s="18">
        <f>IF(OR($E47="",Assumptions!$B$5=""),"",IFERROR($E47+Assumptions!$B$5,""))</f>
        <v/>
      </c>
      <c r="J47" s="19">
        <f>IF(COUNTA($A47:$G47,$K47)=0,"",IF(OR($A47="",$B47="",$C47="",$D47="",$E47="",$G47=""),"Review missing fields",IF(OR(Assumptions!$B$4="",Assumptions!$B$5=""),"Review settings",IF(COUNTIF($D$4:$D$153,$D47)&gt;1,"Review duplicate identifier",IF(AND($F47&lt;&gt;"",$F47&lt;$E47),"Review date order",IF(AND($G47="Active",$F47&lt;&gt;""),"Review active/end date",IF(AND($G47="Deactivated",$F47=""),"Review missing end date",IF(AND($G47="Pending",$E47&lt;=Assumptions!$B$4),"Review pending start",IF(AND($G47="Active",$I47&lt;&gt;"",$I47&lt;=Assumptions!$B$4),"Review overdue","OK")))))))))</f>
        <v/>
      </c>
      <c r="K47" s="11" t="n"/>
    </row>
    <row r="48" ht="22" customHeight="1">
      <c r="A48" s="11" t="n"/>
      <c r="B48" s="12" t="n"/>
      <c r="C48" s="11" t="n"/>
      <c r="D48" s="11" t="n"/>
      <c r="E48" s="13" t="n"/>
      <c r="F48" s="13" t="n"/>
      <c r="G48" s="12" t="n"/>
      <c r="H48" s="22">
        <f>IF(OR($E48="",$G48="",AND($F48="",Assumptions!$B$4="")),"",IF(AND($G48="Deactivated",$F48=""),"",IFERROR(MAX(0,IF($F48&lt;&gt;"",$F48,Assumptions!$B$4)-$E48+1),"")))</f>
        <v/>
      </c>
      <c r="I48" s="15">
        <f>IF(OR($E48="",Assumptions!$B$5=""),"",IFERROR($E48+Assumptions!$B$5,""))</f>
        <v/>
      </c>
      <c r="J48" s="16">
        <f>IF(COUNTA($A48:$G48,$K48)=0,"",IF(OR($A48="",$B48="",$C48="",$D48="",$E48="",$G48=""),"Review missing fields",IF(OR(Assumptions!$B$4="",Assumptions!$B$5=""),"Review settings",IF(COUNTIF($D$4:$D$153,$D48)&gt;1,"Review duplicate identifier",IF(AND($F48&lt;&gt;"",$F48&lt;$E48),"Review date order",IF(AND($G48="Active",$F48&lt;&gt;""),"Review active/end date",IF(AND($G48="Deactivated",$F48=""),"Review missing end date",IF(AND($G48="Pending",$E48&lt;=Assumptions!$B$4),"Review pending start",IF(AND($G48="Active",$I48&lt;&gt;"",$I48&lt;=Assumptions!$B$4),"Review overdue","OK")))))))))</f>
        <v/>
      </c>
      <c r="K48" s="11" t="n"/>
    </row>
    <row r="49" ht="22" customHeight="1">
      <c r="A49" s="11" t="n"/>
      <c r="B49" s="12" t="n"/>
      <c r="C49" s="11" t="n"/>
      <c r="D49" s="11" t="n"/>
      <c r="E49" s="13" t="n"/>
      <c r="F49" s="13" t="n"/>
      <c r="G49" s="12" t="n"/>
      <c r="H49" s="23">
        <f>IF(OR($E49="",$G49="",AND($F49="",Assumptions!$B$4="")),"",IF(AND($G49="Deactivated",$F49=""),"",IFERROR(MAX(0,IF($F49&lt;&gt;"",$F49,Assumptions!$B$4)-$E49+1),"")))</f>
        <v/>
      </c>
      <c r="I49" s="18">
        <f>IF(OR($E49="",Assumptions!$B$5=""),"",IFERROR($E49+Assumptions!$B$5,""))</f>
        <v/>
      </c>
      <c r="J49" s="19">
        <f>IF(COUNTA($A49:$G49,$K49)=0,"",IF(OR($A49="",$B49="",$C49="",$D49="",$E49="",$G49=""),"Review missing fields",IF(OR(Assumptions!$B$4="",Assumptions!$B$5=""),"Review settings",IF(COUNTIF($D$4:$D$153,$D49)&gt;1,"Review duplicate identifier",IF(AND($F49&lt;&gt;"",$F49&lt;$E49),"Review date order",IF(AND($G49="Active",$F49&lt;&gt;""),"Review active/end date",IF(AND($G49="Deactivated",$F49=""),"Review missing end date",IF(AND($G49="Pending",$E49&lt;=Assumptions!$B$4),"Review pending start",IF(AND($G49="Active",$I49&lt;&gt;"",$I49&lt;=Assumptions!$B$4),"Review overdue","OK")))))))))</f>
        <v/>
      </c>
      <c r="K49" s="11" t="n"/>
    </row>
    <row r="50" ht="22" customHeight="1">
      <c r="A50" s="11" t="n"/>
      <c r="B50" s="12" t="n"/>
      <c r="C50" s="11" t="n"/>
      <c r="D50" s="11" t="n"/>
      <c r="E50" s="13" t="n"/>
      <c r="F50" s="13" t="n"/>
      <c r="G50" s="12" t="n"/>
      <c r="H50" s="22">
        <f>IF(OR($E50="",$G50="",AND($F50="",Assumptions!$B$4="")),"",IF(AND($G50="Deactivated",$F50=""),"",IFERROR(MAX(0,IF($F50&lt;&gt;"",$F50,Assumptions!$B$4)-$E50+1),"")))</f>
        <v/>
      </c>
      <c r="I50" s="15">
        <f>IF(OR($E50="",Assumptions!$B$5=""),"",IFERROR($E50+Assumptions!$B$5,""))</f>
        <v/>
      </c>
      <c r="J50" s="16">
        <f>IF(COUNTA($A50:$G50,$K50)=0,"",IF(OR($A50="",$B50="",$C50="",$D50="",$E50="",$G50=""),"Review missing fields",IF(OR(Assumptions!$B$4="",Assumptions!$B$5=""),"Review settings",IF(COUNTIF($D$4:$D$153,$D50)&gt;1,"Review duplicate identifier",IF(AND($F50&lt;&gt;"",$F50&lt;$E50),"Review date order",IF(AND($G50="Active",$F50&lt;&gt;""),"Review active/end date",IF(AND($G50="Deactivated",$F50=""),"Review missing end date",IF(AND($G50="Pending",$E50&lt;=Assumptions!$B$4),"Review pending start",IF(AND($G50="Active",$I50&lt;&gt;"",$I50&lt;=Assumptions!$B$4),"Review overdue","OK")))))))))</f>
        <v/>
      </c>
      <c r="K50" s="11" t="n"/>
    </row>
    <row r="51" ht="22" customHeight="1">
      <c r="A51" s="11" t="n"/>
      <c r="B51" s="12" t="n"/>
      <c r="C51" s="11" t="n"/>
      <c r="D51" s="11" t="n"/>
      <c r="E51" s="13" t="n"/>
      <c r="F51" s="13" t="n"/>
      <c r="G51" s="12" t="n"/>
      <c r="H51" s="23">
        <f>IF(OR($E51="",$G51="",AND($F51="",Assumptions!$B$4="")),"",IF(AND($G51="Deactivated",$F51=""),"",IFERROR(MAX(0,IF($F51&lt;&gt;"",$F51,Assumptions!$B$4)-$E51+1),"")))</f>
        <v/>
      </c>
      <c r="I51" s="18">
        <f>IF(OR($E51="",Assumptions!$B$5=""),"",IFERROR($E51+Assumptions!$B$5,""))</f>
        <v/>
      </c>
      <c r="J51" s="19">
        <f>IF(COUNTA($A51:$G51,$K51)=0,"",IF(OR($A51="",$B51="",$C51="",$D51="",$E51="",$G51=""),"Review missing fields",IF(OR(Assumptions!$B$4="",Assumptions!$B$5=""),"Review settings",IF(COUNTIF($D$4:$D$153,$D51)&gt;1,"Review duplicate identifier",IF(AND($F51&lt;&gt;"",$F51&lt;$E51),"Review date order",IF(AND($G51="Active",$F51&lt;&gt;""),"Review active/end date",IF(AND($G51="Deactivated",$F51=""),"Review missing end date",IF(AND($G51="Pending",$E51&lt;=Assumptions!$B$4),"Review pending start",IF(AND($G51="Active",$I51&lt;&gt;"",$I51&lt;=Assumptions!$B$4),"Review overdue","OK")))))))))</f>
        <v/>
      </c>
      <c r="K51" s="11" t="n"/>
    </row>
    <row r="52" ht="22" customHeight="1">
      <c r="A52" s="11" t="n"/>
      <c r="B52" s="12" t="n"/>
      <c r="C52" s="11" t="n"/>
      <c r="D52" s="11" t="n"/>
      <c r="E52" s="13" t="n"/>
      <c r="F52" s="13" t="n"/>
      <c r="G52" s="12" t="n"/>
      <c r="H52" s="22">
        <f>IF(OR($E52="",$G52="",AND($F52="",Assumptions!$B$4="")),"",IF(AND($G52="Deactivated",$F52=""),"",IFERROR(MAX(0,IF($F52&lt;&gt;"",$F52,Assumptions!$B$4)-$E52+1),"")))</f>
        <v/>
      </c>
      <c r="I52" s="15">
        <f>IF(OR($E52="",Assumptions!$B$5=""),"",IFERROR($E52+Assumptions!$B$5,""))</f>
        <v/>
      </c>
      <c r="J52" s="16">
        <f>IF(COUNTA($A52:$G52,$K52)=0,"",IF(OR($A52="",$B52="",$C52="",$D52="",$E52="",$G52=""),"Review missing fields",IF(OR(Assumptions!$B$4="",Assumptions!$B$5=""),"Review settings",IF(COUNTIF($D$4:$D$153,$D52)&gt;1,"Review duplicate identifier",IF(AND($F52&lt;&gt;"",$F52&lt;$E52),"Review date order",IF(AND($G52="Active",$F52&lt;&gt;""),"Review active/end date",IF(AND($G52="Deactivated",$F52=""),"Review missing end date",IF(AND($G52="Pending",$E52&lt;=Assumptions!$B$4),"Review pending start",IF(AND($G52="Active",$I52&lt;&gt;"",$I52&lt;=Assumptions!$B$4),"Review overdue","OK")))))))))</f>
        <v/>
      </c>
      <c r="K52" s="11" t="n"/>
    </row>
    <row r="53" ht="22" customHeight="1">
      <c r="A53" s="11" t="n"/>
      <c r="B53" s="12" t="n"/>
      <c r="C53" s="11" t="n"/>
      <c r="D53" s="11" t="n"/>
      <c r="E53" s="13" t="n"/>
      <c r="F53" s="13" t="n"/>
      <c r="G53" s="12" t="n"/>
      <c r="H53" s="23">
        <f>IF(OR($E53="",$G53="",AND($F53="",Assumptions!$B$4="")),"",IF(AND($G53="Deactivated",$F53=""),"",IFERROR(MAX(0,IF($F53&lt;&gt;"",$F53,Assumptions!$B$4)-$E53+1),"")))</f>
        <v/>
      </c>
      <c r="I53" s="18">
        <f>IF(OR($E53="",Assumptions!$B$5=""),"",IFERROR($E53+Assumptions!$B$5,""))</f>
        <v/>
      </c>
      <c r="J53" s="19">
        <f>IF(COUNTA($A53:$G53,$K53)=0,"",IF(OR($A53="",$B53="",$C53="",$D53="",$E53="",$G53=""),"Review missing fields",IF(OR(Assumptions!$B$4="",Assumptions!$B$5=""),"Review settings",IF(COUNTIF($D$4:$D$153,$D53)&gt;1,"Review duplicate identifier",IF(AND($F53&lt;&gt;"",$F53&lt;$E53),"Review date order",IF(AND($G53="Active",$F53&lt;&gt;""),"Review active/end date",IF(AND($G53="Deactivated",$F53=""),"Review missing end date",IF(AND($G53="Pending",$E53&lt;=Assumptions!$B$4),"Review pending start",IF(AND($G53="Active",$I53&lt;&gt;"",$I53&lt;=Assumptions!$B$4),"Review overdue","OK")))))))))</f>
        <v/>
      </c>
      <c r="K53" s="11" t="n"/>
    </row>
    <row r="54" ht="22" customHeight="1">
      <c r="A54" s="11" t="n"/>
      <c r="B54" s="12" t="n"/>
      <c r="C54" s="11" t="n"/>
      <c r="D54" s="11" t="n"/>
      <c r="E54" s="13" t="n"/>
      <c r="F54" s="13" t="n"/>
      <c r="G54" s="12" t="n"/>
      <c r="H54" s="22">
        <f>IF(OR($E54="",$G54="",AND($F54="",Assumptions!$B$4="")),"",IF(AND($G54="Deactivated",$F54=""),"",IFERROR(MAX(0,IF($F54&lt;&gt;"",$F54,Assumptions!$B$4)-$E54+1),"")))</f>
        <v/>
      </c>
      <c r="I54" s="15">
        <f>IF(OR($E54="",Assumptions!$B$5=""),"",IFERROR($E54+Assumptions!$B$5,""))</f>
        <v/>
      </c>
      <c r="J54" s="16">
        <f>IF(COUNTA($A54:$G54,$K54)=0,"",IF(OR($A54="",$B54="",$C54="",$D54="",$E54="",$G54=""),"Review missing fields",IF(OR(Assumptions!$B$4="",Assumptions!$B$5=""),"Review settings",IF(COUNTIF($D$4:$D$153,$D54)&gt;1,"Review duplicate identifier",IF(AND($F54&lt;&gt;"",$F54&lt;$E54),"Review date order",IF(AND($G54="Active",$F54&lt;&gt;""),"Review active/end date",IF(AND($G54="Deactivated",$F54=""),"Review missing end date",IF(AND($G54="Pending",$E54&lt;=Assumptions!$B$4),"Review pending start",IF(AND($G54="Active",$I54&lt;&gt;"",$I54&lt;=Assumptions!$B$4),"Review overdue","OK")))))))))</f>
        <v/>
      </c>
      <c r="K54" s="11" t="n"/>
    </row>
    <row r="55" ht="22" customHeight="1">
      <c r="A55" s="11" t="n"/>
      <c r="B55" s="12" t="n"/>
      <c r="C55" s="11" t="n"/>
      <c r="D55" s="11" t="n"/>
      <c r="E55" s="13" t="n"/>
      <c r="F55" s="13" t="n"/>
      <c r="G55" s="12" t="n"/>
      <c r="H55" s="23">
        <f>IF(OR($E55="",$G55="",AND($F55="",Assumptions!$B$4="")),"",IF(AND($G55="Deactivated",$F55=""),"",IFERROR(MAX(0,IF($F55&lt;&gt;"",$F55,Assumptions!$B$4)-$E55+1),"")))</f>
        <v/>
      </c>
      <c r="I55" s="18">
        <f>IF(OR($E55="",Assumptions!$B$5=""),"",IFERROR($E55+Assumptions!$B$5,""))</f>
        <v/>
      </c>
      <c r="J55" s="19">
        <f>IF(COUNTA($A55:$G55,$K55)=0,"",IF(OR($A55="",$B55="",$C55="",$D55="",$E55="",$G55=""),"Review missing fields",IF(OR(Assumptions!$B$4="",Assumptions!$B$5=""),"Review settings",IF(COUNTIF($D$4:$D$153,$D55)&gt;1,"Review duplicate identifier",IF(AND($F55&lt;&gt;"",$F55&lt;$E55),"Review date order",IF(AND($G55="Active",$F55&lt;&gt;""),"Review active/end date",IF(AND($G55="Deactivated",$F55=""),"Review missing end date",IF(AND($G55="Pending",$E55&lt;=Assumptions!$B$4),"Review pending start",IF(AND($G55="Active",$I55&lt;&gt;"",$I55&lt;=Assumptions!$B$4),"Review overdue","OK")))))))))</f>
        <v/>
      </c>
      <c r="K55" s="11" t="n"/>
    </row>
    <row r="56" ht="22" customHeight="1">
      <c r="A56" s="11" t="n"/>
      <c r="B56" s="12" t="n"/>
      <c r="C56" s="11" t="n"/>
      <c r="D56" s="11" t="n"/>
      <c r="E56" s="13" t="n"/>
      <c r="F56" s="13" t="n"/>
      <c r="G56" s="12" t="n"/>
      <c r="H56" s="22">
        <f>IF(OR($E56="",$G56="",AND($F56="",Assumptions!$B$4="")),"",IF(AND($G56="Deactivated",$F56=""),"",IFERROR(MAX(0,IF($F56&lt;&gt;"",$F56,Assumptions!$B$4)-$E56+1),"")))</f>
        <v/>
      </c>
      <c r="I56" s="15">
        <f>IF(OR($E56="",Assumptions!$B$5=""),"",IFERROR($E56+Assumptions!$B$5,""))</f>
        <v/>
      </c>
      <c r="J56" s="16">
        <f>IF(COUNTA($A56:$G56,$K56)=0,"",IF(OR($A56="",$B56="",$C56="",$D56="",$E56="",$G56=""),"Review missing fields",IF(OR(Assumptions!$B$4="",Assumptions!$B$5=""),"Review settings",IF(COUNTIF($D$4:$D$153,$D56)&gt;1,"Review duplicate identifier",IF(AND($F56&lt;&gt;"",$F56&lt;$E56),"Review date order",IF(AND($G56="Active",$F56&lt;&gt;""),"Review active/end date",IF(AND($G56="Deactivated",$F56=""),"Review missing end date",IF(AND($G56="Pending",$E56&lt;=Assumptions!$B$4),"Review pending start",IF(AND($G56="Active",$I56&lt;&gt;"",$I56&lt;=Assumptions!$B$4),"Review overdue","OK")))))))))</f>
        <v/>
      </c>
      <c r="K56" s="11" t="n"/>
    </row>
    <row r="57" ht="22" customHeight="1">
      <c r="A57" s="11" t="n"/>
      <c r="B57" s="12" t="n"/>
      <c r="C57" s="11" t="n"/>
      <c r="D57" s="11" t="n"/>
      <c r="E57" s="13" t="n"/>
      <c r="F57" s="13" t="n"/>
      <c r="G57" s="12" t="n"/>
      <c r="H57" s="23">
        <f>IF(OR($E57="",$G57="",AND($F57="",Assumptions!$B$4="")),"",IF(AND($G57="Deactivated",$F57=""),"",IFERROR(MAX(0,IF($F57&lt;&gt;"",$F57,Assumptions!$B$4)-$E57+1),"")))</f>
        <v/>
      </c>
      <c r="I57" s="18">
        <f>IF(OR($E57="",Assumptions!$B$5=""),"",IFERROR($E57+Assumptions!$B$5,""))</f>
        <v/>
      </c>
      <c r="J57" s="19">
        <f>IF(COUNTA($A57:$G57,$K57)=0,"",IF(OR($A57="",$B57="",$C57="",$D57="",$E57="",$G57=""),"Review missing fields",IF(OR(Assumptions!$B$4="",Assumptions!$B$5=""),"Review settings",IF(COUNTIF($D$4:$D$153,$D57)&gt;1,"Review duplicate identifier",IF(AND($F57&lt;&gt;"",$F57&lt;$E57),"Review date order",IF(AND($G57="Active",$F57&lt;&gt;""),"Review active/end date",IF(AND($G57="Deactivated",$F57=""),"Review missing end date",IF(AND($G57="Pending",$E57&lt;=Assumptions!$B$4),"Review pending start",IF(AND($G57="Active",$I57&lt;&gt;"",$I57&lt;=Assumptions!$B$4),"Review overdue","OK")))))))))</f>
        <v/>
      </c>
      <c r="K57" s="11" t="n"/>
    </row>
    <row r="58" ht="22" customHeight="1">
      <c r="A58" s="11" t="n"/>
      <c r="B58" s="12" t="n"/>
      <c r="C58" s="11" t="n"/>
      <c r="D58" s="11" t="n"/>
      <c r="E58" s="13" t="n"/>
      <c r="F58" s="13" t="n"/>
      <c r="G58" s="12" t="n"/>
      <c r="H58" s="22">
        <f>IF(OR($E58="",$G58="",AND($F58="",Assumptions!$B$4="")),"",IF(AND($G58="Deactivated",$F58=""),"",IFERROR(MAX(0,IF($F58&lt;&gt;"",$F58,Assumptions!$B$4)-$E58+1),"")))</f>
        <v/>
      </c>
      <c r="I58" s="15">
        <f>IF(OR($E58="",Assumptions!$B$5=""),"",IFERROR($E58+Assumptions!$B$5,""))</f>
        <v/>
      </c>
      <c r="J58" s="16">
        <f>IF(COUNTA($A58:$G58,$K58)=0,"",IF(OR($A58="",$B58="",$C58="",$D58="",$E58="",$G58=""),"Review missing fields",IF(OR(Assumptions!$B$4="",Assumptions!$B$5=""),"Review settings",IF(COUNTIF($D$4:$D$153,$D58)&gt;1,"Review duplicate identifier",IF(AND($F58&lt;&gt;"",$F58&lt;$E58),"Review date order",IF(AND($G58="Active",$F58&lt;&gt;""),"Review active/end date",IF(AND($G58="Deactivated",$F58=""),"Review missing end date",IF(AND($G58="Pending",$E58&lt;=Assumptions!$B$4),"Review pending start",IF(AND($G58="Active",$I58&lt;&gt;"",$I58&lt;=Assumptions!$B$4),"Review overdue","OK")))))))))</f>
        <v/>
      </c>
      <c r="K58" s="11" t="n"/>
    </row>
    <row r="59" ht="22" customHeight="1">
      <c r="A59" s="11" t="n"/>
      <c r="B59" s="12" t="n"/>
      <c r="C59" s="11" t="n"/>
      <c r="D59" s="11" t="n"/>
      <c r="E59" s="13" t="n"/>
      <c r="F59" s="13" t="n"/>
      <c r="G59" s="12" t="n"/>
      <c r="H59" s="23">
        <f>IF(OR($E59="",$G59="",AND($F59="",Assumptions!$B$4="")),"",IF(AND($G59="Deactivated",$F59=""),"",IFERROR(MAX(0,IF($F59&lt;&gt;"",$F59,Assumptions!$B$4)-$E59+1),"")))</f>
        <v/>
      </c>
      <c r="I59" s="18">
        <f>IF(OR($E59="",Assumptions!$B$5=""),"",IFERROR($E59+Assumptions!$B$5,""))</f>
        <v/>
      </c>
      <c r="J59" s="19">
        <f>IF(COUNTA($A59:$G59,$K59)=0,"",IF(OR($A59="",$B59="",$C59="",$D59="",$E59="",$G59=""),"Review missing fields",IF(OR(Assumptions!$B$4="",Assumptions!$B$5=""),"Review settings",IF(COUNTIF($D$4:$D$153,$D59)&gt;1,"Review duplicate identifier",IF(AND($F59&lt;&gt;"",$F59&lt;$E59),"Review date order",IF(AND($G59="Active",$F59&lt;&gt;""),"Review active/end date",IF(AND($G59="Deactivated",$F59=""),"Review missing end date",IF(AND($G59="Pending",$E59&lt;=Assumptions!$B$4),"Review pending start",IF(AND($G59="Active",$I59&lt;&gt;"",$I59&lt;=Assumptions!$B$4),"Review overdue","OK")))))))))</f>
        <v/>
      </c>
      <c r="K59" s="11" t="n"/>
    </row>
    <row r="60" ht="22" customHeight="1">
      <c r="A60" s="11" t="n"/>
      <c r="B60" s="12" t="n"/>
      <c r="C60" s="11" t="n"/>
      <c r="D60" s="11" t="n"/>
      <c r="E60" s="13" t="n"/>
      <c r="F60" s="13" t="n"/>
      <c r="G60" s="12" t="n"/>
      <c r="H60" s="22">
        <f>IF(OR($E60="",$G60="",AND($F60="",Assumptions!$B$4="")),"",IF(AND($G60="Deactivated",$F60=""),"",IFERROR(MAX(0,IF($F60&lt;&gt;"",$F60,Assumptions!$B$4)-$E60+1),"")))</f>
        <v/>
      </c>
      <c r="I60" s="15">
        <f>IF(OR($E60="",Assumptions!$B$5=""),"",IFERROR($E60+Assumptions!$B$5,""))</f>
        <v/>
      </c>
      <c r="J60" s="16">
        <f>IF(COUNTA($A60:$G60,$K60)=0,"",IF(OR($A60="",$B60="",$C60="",$D60="",$E60="",$G60=""),"Review missing fields",IF(OR(Assumptions!$B$4="",Assumptions!$B$5=""),"Review settings",IF(COUNTIF($D$4:$D$153,$D60)&gt;1,"Review duplicate identifier",IF(AND($F60&lt;&gt;"",$F60&lt;$E60),"Review date order",IF(AND($G60="Active",$F60&lt;&gt;""),"Review active/end date",IF(AND($G60="Deactivated",$F60=""),"Review missing end date",IF(AND($G60="Pending",$E60&lt;=Assumptions!$B$4),"Review pending start",IF(AND($G60="Active",$I60&lt;&gt;"",$I60&lt;=Assumptions!$B$4),"Review overdue","OK")))))))))</f>
        <v/>
      </c>
      <c r="K60" s="11" t="n"/>
    </row>
    <row r="61" ht="22" customHeight="1">
      <c r="A61" s="11" t="n"/>
      <c r="B61" s="12" t="n"/>
      <c r="C61" s="11" t="n"/>
      <c r="D61" s="11" t="n"/>
      <c r="E61" s="13" t="n"/>
      <c r="F61" s="13" t="n"/>
      <c r="G61" s="12" t="n"/>
      <c r="H61" s="23">
        <f>IF(OR($E61="",$G61="",AND($F61="",Assumptions!$B$4="")),"",IF(AND($G61="Deactivated",$F61=""),"",IFERROR(MAX(0,IF($F61&lt;&gt;"",$F61,Assumptions!$B$4)-$E61+1),"")))</f>
        <v/>
      </c>
      <c r="I61" s="18">
        <f>IF(OR($E61="",Assumptions!$B$5=""),"",IFERROR($E61+Assumptions!$B$5,""))</f>
        <v/>
      </c>
      <c r="J61" s="19">
        <f>IF(COUNTA($A61:$G61,$K61)=0,"",IF(OR($A61="",$B61="",$C61="",$D61="",$E61="",$G61=""),"Review missing fields",IF(OR(Assumptions!$B$4="",Assumptions!$B$5=""),"Review settings",IF(COUNTIF($D$4:$D$153,$D61)&gt;1,"Review duplicate identifier",IF(AND($F61&lt;&gt;"",$F61&lt;$E61),"Review date order",IF(AND($G61="Active",$F61&lt;&gt;""),"Review active/end date",IF(AND($G61="Deactivated",$F61=""),"Review missing end date",IF(AND($G61="Pending",$E61&lt;=Assumptions!$B$4),"Review pending start",IF(AND($G61="Active",$I61&lt;&gt;"",$I61&lt;=Assumptions!$B$4),"Review overdue","OK")))))))))</f>
        <v/>
      </c>
      <c r="K61" s="11" t="n"/>
    </row>
    <row r="62" ht="22" customHeight="1">
      <c r="A62" s="11" t="n"/>
      <c r="B62" s="12" t="n"/>
      <c r="C62" s="11" t="n"/>
      <c r="D62" s="11" t="n"/>
      <c r="E62" s="13" t="n"/>
      <c r="F62" s="13" t="n"/>
      <c r="G62" s="12" t="n"/>
      <c r="H62" s="22">
        <f>IF(OR($E62="",$G62="",AND($F62="",Assumptions!$B$4="")),"",IF(AND($G62="Deactivated",$F62=""),"",IFERROR(MAX(0,IF($F62&lt;&gt;"",$F62,Assumptions!$B$4)-$E62+1),"")))</f>
        <v/>
      </c>
      <c r="I62" s="15">
        <f>IF(OR($E62="",Assumptions!$B$5=""),"",IFERROR($E62+Assumptions!$B$5,""))</f>
        <v/>
      </c>
      <c r="J62" s="16">
        <f>IF(COUNTA($A62:$G62,$K62)=0,"",IF(OR($A62="",$B62="",$C62="",$D62="",$E62="",$G62=""),"Review missing fields",IF(OR(Assumptions!$B$4="",Assumptions!$B$5=""),"Review settings",IF(COUNTIF($D$4:$D$153,$D62)&gt;1,"Review duplicate identifier",IF(AND($F62&lt;&gt;"",$F62&lt;$E62),"Review date order",IF(AND($G62="Active",$F62&lt;&gt;""),"Review active/end date",IF(AND($G62="Deactivated",$F62=""),"Review missing end date",IF(AND($G62="Pending",$E62&lt;=Assumptions!$B$4),"Review pending start",IF(AND($G62="Active",$I62&lt;&gt;"",$I62&lt;=Assumptions!$B$4),"Review overdue","OK")))))))))</f>
        <v/>
      </c>
      <c r="K62" s="11" t="n"/>
    </row>
    <row r="63" ht="22" customHeight="1">
      <c r="A63" s="11" t="n"/>
      <c r="B63" s="12" t="n"/>
      <c r="C63" s="11" t="n"/>
      <c r="D63" s="11" t="n"/>
      <c r="E63" s="13" t="n"/>
      <c r="F63" s="13" t="n"/>
      <c r="G63" s="12" t="n"/>
      <c r="H63" s="23">
        <f>IF(OR($E63="",$G63="",AND($F63="",Assumptions!$B$4="")),"",IF(AND($G63="Deactivated",$F63=""),"",IFERROR(MAX(0,IF($F63&lt;&gt;"",$F63,Assumptions!$B$4)-$E63+1),"")))</f>
        <v/>
      </c>
      <c r="I63" s="18">
        <f>IF(OR($E63="",Assumptions!$B$5=""),"",IFERROR($E63+Assumptions!$B$5,""))</f>
        <v/>
      </c>
      <c r="J63" s="19">
        <f>IF(COUNTA($A63:$G63,$K63)=0,"",IF(OR($A63="",$B63="",$C63="",$D63="",$E63="",$G63=""),"Review missing fields",IF(OR(Assumptions!$B$4="",Assumptions!$B$5=""),"Review settings",IF(COUNTIF($D$4:$D$153,$D63)&gt;1,"Review duplicate identifier",IF(AND($F63&lt;&gt;"",$F63&lt;$E63),"Review date order",IF(AND($G63="Active",$F63&lt;&gt;""),"Review active/end date",IF(AND($G63="Deactivated",$F63=""),"Review missing end date",IF(AND($G63="Pending",$E63&lt;=Assumptions!$B$4),"Review pending start",IF(AND($G63="Active",$I63&lt;&gt;"",$I63&lt;=Assumptions!$B$4),"Review overdue","OK")))))))))</f>
        <v/>
      </c>
      <c r="K63" s="11" t="n"/>
    </row>
    <row r="64" ht="22" customHeight="1">
      <c r="A64" s="11" t="n"/>
      <c r="B64" s="12" t="n"/>
      <c r="C64" s="11" t="n"/>
      <c r="D64" s="11" t="n"/>
      <c r="E64" s="13" t="n"/>
      <c r="F64" s="13" t="n"/>
      <c r="G64" s="12" t="n"/>
      <c r="H64" s="22">
        <f>IF(OR($E64="",$G64="",AND($F64="",Assumptions!$B$4="")),"",IF(AND($G64="Deactivated",$F64=""),"",IFERROR(MAX(0,IF($F64&lt;&gt;"",$F64,Assumptions!$B$4)-$E64+1),"")))</f>
        <v/>
      </c>
      <c r="I64" s="15">
        <f>IF(OR($E64="",Assumptions!$B$5=""),"",IFERROR($E64+Assumptions!$B$5,""))</f>
        <v/>
      </c>
      <c r="J64" s="16">
        <f>IF(COUNTA($A64:$G64,$K64)=0,"",IF(OR($A64="",$B64="",$C64="",$D64="",$E64="",$G64=""),"Review missing fields",IF(OR(Assumptions!$B$4="",Assumptions!$B$5=""),"Review settings",IF(COUNTIF($D$4:$D$153,$D64)&gt;1,"Review duplicate identifier",IF(AND($F64&lt;&gt;"",$F64&lt;$E64),"Review date order",IF(AND($G64="Active",$F64&lt;&gt;""),"Review active/end date",IF(AND($G64="Deactivated",$F64=""),"Review missing end date",IF(AND($G64="Pending",$E64&lt;=Assumptions!$B$4),"Review pending start",IF(AND($G64="Active",$I64&lt;&gt;"",$I64&lt;=Assumptions!$B$4),"Review overdue","OK")))))))))</f>
        <v/>
      </c>
      <c r="K64" s="11" t="n"/>
    </row>
    <row r="65" ht="22" customHeight="1">
      <c r="A65" s="11" t="n"/>
      <c r="B65" s="12" t="n"/>
      <c r="C65" s="11" t="n"/>
      <c r="D65" s="11" t="n"/>
      <c r="E65" s="13" t="n"/>
      <c r="F65" s="13" t="n"/>
      <c r="G65" s="12" t="n"/>
      <c r="H65" s="23">
        <f>IF(OR($E65="",$G65="",AND($F65="",Assumptions!$B$4="")),"",IF(AND($G65="Deactivated",$F65=""),"",IFERROR(MAX(0,IF($F65&lt;&gt;"",$F65,Assumptions!$B$4)-$E65+1),"")))</f>
        <v/>
      </c>
      <c r="I65" s="18">
        <f>IF(OR($E65="",Assumptions!$B$5=""),"",IFERROR($E65+Assumptions!$B$5,""))</f>
        <v/>
      </c>
      <c r="J65" s="19">
        <f>IF(COUNTA($A65:$G65,$K65)=0,"",IF(OR($A65="",$B65="",$C65="",$D65="",$E65="",$G65=""),"Review missing fields",IF(OR(Assumptions!$B$4="",Assumptions!$B$5=""),"Review settings",IF(COUNTIF($D$4:$D$153,$D65)&gt;1,"Review duplicate identifier",IF(AND($F65&lt;&gt;"",$F65&lt;$E65),"Review date order",IF(AND($G65="Active",$F65&lt;&gt;""),"Review active/end date",IF(AND($G65="Deactivated",$F65=""),"Review missing end date",IF(AND($G65="Pending",$E65&lt;=Assumptions!$B$4),"Review pending start",IF(AND($G65="Active",$I65&lt;&gt;"",$I65&lt;=Assumptions!$B$4),"Review overdue","OK")))))))))</f>
        <v/>
      </c>
      <c r="K65" s="11" t="n"/>
    </row>
    <row r="66" ht="22" customHeight="1">
      <c r="A66" s="11" t="n"/>
      <c r="B66" s="12" t="n"/>
      <c r="C66" s="11" t="n"/>
      <c r="D66" s="11" t="n"/>
      <c r="E66" s="13" t="n"/>
      <c r="F66" s="13" t="n"/>
      <c r="G66" s="12" t="n"/>
      <c r="H66" s="22">
        <f>IF(OR($E66="",$G66="",AND($F66="",Assumptions!$B$4="")),"",IF(AND($G66="Deactivated",$F66=""),"",IFERROR(MAX(0,IF($F66&lt;&gt;"",$F66,Assumptions!$B$4)-$E66+1),"")))</f>
        <v/>
      </c>
      <c r="I66" s="15">
        <f>IF(OR($E66="",Assumptions!$B$5=""),"",IFERROR($E66+Assumptions!$B$5,""))</f>
        <v/>
      </c>
      <c r="J66" s="16">
        <f>IF(COUNTA($A66:$G66,$K66)=0,"",IF(OR($A66="",$B66="",$C66="",$D66="",$E66="",$G66=""),"Review missing fields",IF(OR(Assumptions!$B$4="",Assumptions!$B$5=""),"Review settings",IF(COUNTIF($D$4:$D$153,$D66)&gt;1,"Review duplicate identifier",IF(AND($F66&lt;&gt;"",$F66&lt;$E66),"Review date order",IF(AND($G66="Active",$F66&lt;&gt;""),"Review active/end date",IF(AND($G66="Deactivated",$F66=""),"Review missing end date",IF(AND($G66="Pending",$E66&lt;=Assumptions!$B$4),"Review pending start",IF(AND($G66="Active",$I66&lt;&gt;"",$I66&lt;=Assumptions!$B$4),"Review overdue","OK")))))))))</f>
        <v/>
      </c>
      <c r="K66" s="11" t="n"/>
    </row>
    <row r="67" ht="22" customHeight="1">
      <c r="A67" s="11" t="n"/>
      <c r="B67" s="12" t="n"/>
      <c r="C67" s="11" t="n"/>
      <c r="D67" s="11" t="n"/>
      <c r="E67" s="13" t="n"/>
      <c r="F67" s="13" t="n"/>
      <c r="G67" s="12" t="n"/>
      <c r="H67" s="23">
        <f>IF(OR($E67="",$G67="",AND($F67="",Assumptions!$B$4="")),"",IF(AND($G67="Deactivated",$F67=""),"",IFERROR(MAX(0,IF($F67&lt;&gt;"",$F67,Assumptions!$B$4)-$E67+1),"")))</f>
        <v/>
      </c>
      <c r="I67" s="18">
        <f>IF(OR($E67="",Assumptions!$B$5=""),"",IFERROR($E67+Assumptions!$B$5,""))</f>
        <v/>
      </c>
      <c r="J67" s="19">
        <f>IF(COUNTA($A67:$G67,$K67)=0,"",IF(OR($A67="",$B67="",$C67="",$D67="",$E67="",$G67=""),"Review missing fields",IF(OR(Assumptions!$B$4="",Assumptions!$B$5=""),"Review settings",IF(COUNTIF($D$4:$D$153,$D67)&gt;1,"Review duplicate identifier",IF(AND($F67&lt;&gt;"",$F67&lt;$E67),"Review date order",IF(AND($G67="Active",$F67&lt;&gt;""),"Review active/end date",IF(AND($G67="Deactivated",$F67=""),"Review missing end date",IF(AND($G67="Pending",$E67&lt;=Assumptions!$B$4),"Review pending start",IF(AND($G67="Active",$I67&lt;&gt;"",$I67&lt;=Assumptions!$B$4),"Review overdue","OK")))))))))</f>
        <v/>
      </c>
      <c r="K67" s="11" t="n"/>
    </row>
    <row r="68" ht="22" customHeight="1">
      <c r="A68" s="11" t="n"/>
      <c r="B68" s="12" t="n"/>
      <c r="C68" s="11" t="n"/>
      <c r="D68" s="11" t="n"/>
      <c r="E68" s="13" t="n"/>
      <c r="F68" s="13" t="n"/>
      <c r="G68" s="12" t="n"/>
      <c r="H68" s="22">
        <f>IF(OR($E68="",$G68="",AND($F68="",Assumptions!$B$4="")),"",IF(AND($G68="Deactivated",$F68=""),"",IFERROR(MAX(0,IF($F68&lt;&gt;"",$F68,Assumptions!$B$4)-$E68+1),"")))</f>
        <v/>
      </c>
      <c r="I68" s="15">
        <f>IF(OR($E68="",Assumptions!$B$5=""),"",IFERROR($E68+Assumptions!$B$5,""))</f>
        <v/>
      </c>
      <c r="J68" s="16">
        <f>IF(COUNTA($A68:$G68,$K68)=0,"",IF(OR($A68="",$B68="",$C68="",$D68="",$E68="",$G68=""),"Review missing fields",IF(OR(Assumptions!$B$4="",Assumptions!$B$5=""),"Review settings",IF(COUNTIF($D$4:$D$153,$D68)&gt;1,"Review duplicate identifier",IF(AND($F68&lt;&gt;"",$F68&lt;$E68),"Review date order",IF(AND($G68="Active",$F68&lt;&gt;""),"Review active/end date",IF(AND($G68="Deactivated",$F68=""),"Review missing end date",IF(AND($G68="Pending",$E68&lt;=Assumptions!$B$4),"Review pending start",IF(AND($G68="Active",$I68&lt;&gt;"",$I68&lt;=Assumptions!$B$4),"Review overdue","OK")))))))))</f>
        <v/>
      </c>
      <c r="K68" s="11" t="n"/>
    </row>
    <row r="69" ht="22" customHeight="1">
      <c r="A69" s="11" t="n"/>
      <c r="B69" s="12" t="n"/>
      <c r="C69" s="11" t="n"/>
      <c r="D69" s="11" t="n"/>
      <c r="E69" s="13" t="n"/>
      <c r="F69" s="13" t="n"/>
      <c r="G69" s="12" t="n"/>
      <c r="H69" s="23">
        <f>IF(OR($E69="",$G69="",AND($F69="",Assumptions!$B$4="")),"",IF(AND($G69="Deactivated",$F69=""),"",IFERROR(MAX(0,IF($F69&lt;&gt;"",$F69,Assumptions!$B$4)-$E69+1),"")))</f>
        <v/>
      </c>
      <c r="I69" s="18">
        <f>IF(OR($E69="",Assumptions!$B$5=""),"",IFERROR($E69+Assumptions!$B$5,""))</f>
        <v/>
      </c>
      <c r="J69" s="19">
        <f>IF(COUNTA($A69:$G69,$K69)=0,"",IF(OR($A69="",$B69="",$C69="",$D69="",$E69="",$G69=""),"Review missing fields",IF(OR(Assumptions!$B$4="",Assumptions!$B$5=""),"Review settings",IF(COUNTIF($D$4:$D$153,$D69)&gt;1,"Review duplicate identifier",IF(AND($F69&lt;&gt;"",$F69&lt;$E69),"Review date order",IF(AND($G69="Active",$F69&lt;&gt;""),"Review active/end date",IF(AND($G69="Deactivated",$F69=""),"Review missing end date",IF(AND($G69="Pending",$E69&lt;=Assumptions!$B$4),"Review pending start",IF(AND($G69="Active",$I69&lt;&gt;"",$I69&lt;=Assumptions!$B$4),"Review overdue","OK")))))))))</f>
        <v/>
      </c>
      <c r="K69" s="11" t="n"/>
    </row>
    <row r="70" ht="22" customHeight="1">
      <c r="A70" s="11" t="n"/>
      <c r="B70" s="12" t="n"/>
      <c r="C70" s="11" t="n"/>
      <c r="D70" s="11" t="n"/>
      <c r="E70" s="13" t="n"/>
      <c r="F70" s="13" t="n"/>
      <c r="G70" s="12" t="n"/>
      <c r="H70" s="22">
        <f>IF(OR($E70="",$G70="",AND($F70="",Assumptions!$B$4="")),"",IF(AND($G70="Deactivated",$F70=""),"",IFERROR(MAX(0,IF($F70&lt;&gt;"",$F70,Assumptions!$B$4)-$E70+1),"")))</f>
        <v/>
      </c>
      <c r="I70" s="15">
        <f>IF(OR($E70="",Assumptions!$B$5=""),"",IFERROR($E70+Assumptions!$B$5,""))</f>
        <v/>
      </c>
      <c r="J70" s="16">
        <f>IF(COUNTA($A70:$G70,$K70)=0,"",IF(OR($A70="",$B70="",$C70="",$D70="",$E70="",$G70=""),"Review missing fields",IF(OR(Assumptions!$B$4="",Assumptions!$B$5=""),"Review settings",IF(COUNTIF($D$4:$D$153,$D70)&gt;1,"Review duplicate identifier",IF(AND($F70&lt;&gt;"",$F70&lt;$E70),"Review date order",IF(AND($G70="Active",$F70&lt;&gt;""),"Review active/end date",IF(AND($G70="Deactivated",$F70=""),"Review missing end date",IF(AND($G70="Pending",$E70&lt;=Assumptions!$B$4),"Review pending start",IF(AND($G70="Active",$I70&lt;&gt;"",$I70&lt;=Assumptions!$B$4),"Review overdue","OK")))))))))</f>
        <v/>
      </c>
      <c r="K70" s="11" t="n"/>
    </row>
    <row r="71" ht="22" customHeight="1">
      <c r="A71" s="11" t="n"/>
      <c r="B71" s="12" t="n"/>
      <c r="C71" s="11" t="n"/>
      <c r="D71" s="11" t="n"/>
      <c r="E71" s="13" t="n"/>
      <c r="F71" s="13" t="n"/>
      <c r="G71" s="12" t="n"/>
      <c r="H71" s="23">
        <f>IF(OR($E71="",$G71="",AND($F71="",Assumptions!$B$4="")),"",IF(AND($G71="Deactivated",$F71=""),"",IFERROR(MAX(0,IF($F71&lt;&gt;"",$F71,Assumptions!$B$4)-$E71+1),"")))</f>
        <v/>
      </c>
      <c r="I71" s="18">
        <f>IF(OR($E71="",Assumptions!$B$5=""),"",IFERROR($E71+Assumptions!$B$5,""))</f>
        <v/>
      </c>
      <c r="J71" s="19">
        <f>IF(COUNTA($A71:$G71,$K71)=0,"",IF(OR($A71="",$B71="",$C71="",$D71="",$E71="",$G71=""),"Review missing fields",IF(OR(Assumptions!$B$4="",Assumptions!$B$5=""),"Review settings",IF(COUNTIF($D$4:$D$153,$D71)&gt;1,"Review duplicate identifier",IF(AND($F71&lt;&gt;"",$F71&lt;$E71),"Review date order",IF(AND($G71="Active",$F71&lt;&gt;""),"Review active/end date",IF(AND($G71="Deactivated",$F71=""),"Review missing end date",IF(AND($G71="Pending",$E71&lt;=Assumptions!$B$4),"Review pending start",IF(AND($G71="Active",$I71&lt;&gt;"",$I71&lt;=Assumptions!$B$4),"Review overdue","OK")))))))))</f>
        <v/>
      </c>
      <c r="K71" s="11" t="n"/>
    </row>
    <row r="72" ht="22" customHeight="1">
      <c r="A72" s="11" t="n"/>
      <c r="B72" s="12" t="n"/>
      <c r="C72" s="11" t="n"/>
      <c r="D72" s="11" t="n"/>
      <c r="E72" s="13" t="n"/>
      <c r="F72" s="13" t="n"/>
      <c r="G72" s="12" t="n"/>
      <c r="H72" s="22">
        <f>IF(OR($E72="",$G72="",AND($F72="",Assumptions!$B$4="")),"",IF(AND($G72="Deactivated",$F72=""),"",IFERROR(MAX(0,IF($F72&lt;&gt;"",$F72,Assumptions!$B$4)-$E72+1),"")))</f>
        <v/>
      </c>
      <c r="I72" s="15">
        <f>IF(OR($E72="",Assumptions!$B$5=""),"",IFERROR($E72+Assumptions!$B$5,""))</f>
        <v/>
      </c>
      <c r="J72" s="16">
        <f>IF(COUNTA($A72:$G72,$K72)=0,"",IF(OR($A72="",$B72="",$C72="",$D72="",$E72="",$G72=""),"Review missing fields",IF(OR(Assumptions!$B$4="",Assumptions!$B$5=""),"Review settings",IF(COUNTIF($D$4:$D$153,$D72)&gt;1,"Review duplicate identifier",IF(AND($F72&lt;&gt;"",$F72&lt;$E72),"Review date order",IF(AND($G72="Active",$F72&lt;&gt;""),"Review active/end date",IF(AND($G72="Deactivated",$F72=""),"Review missing end date",IF(AND($G72="Pending",$E72&lt;=Assumptions!$B$4),"Review pending start",IF(AND($G72="Active",$I72&lt;&gt;"",$I72&lt;=Assumptions!$B$4),"Review overdue","OK")))))))))</f>
        <v/>
      </c>
      <c r="K72" s="11" t="n"/>
    </row>
    <row r="73" ht="22" customHeight="1">
      <c r="A73" s="11" t="n"/>
      <c r="B73" s="12" t="n"/>
      <c r="C73" s="11" t="n"/>
      <c r="D73" s="11" t="n"/>
      <c r="E73" s="13" t="n"/>
      <c r="F73" s="13" t="n"/>
      <c r="G73" s="12" t="n"/>
      <c r="H73" s="23">
        <f>IF(OR($E73="",$G73="",AND($F73="",Assumptions!$B$4="")),"",IF(AND($G73="Deactivated",$F73=""),"",IFERROR(MAX(0,IF($F73&lt;&gt;"",$F73,Assumptions!$B$4)-$E73+1),"")))</f>
        <v/>
      </c>
      <c r="I73" s="18">
        <f>IF(OR($E73="",Assumptions!$B$5=""),"",IFERROR($E73+Assumptions!$B$5,""))</f>
        <v/>
      </c>
      <c r="J73" s="19">
        <f>IF(COUNTA($A73:$G73,$K73)=0,"",IF(OR($A73="",$B73="",$C73="",$D73="",$E73="",$G73=""),"Review missing fields",IF(OR(Assumptions!$B$4="",Assumptions!$B$5=""),"Review settings",IF(COUNTIF($D$4:$D$153,$D73)&gt;1,"Review duplicate identifier",IF(AND($F73&lt;&gt;"",$F73&lt;$E73),"Review date order",IF(AND($G73="Active",$F73&lt;&gt;""),"Review active/end date",IF(AND($G73="Deactivated",$F73=""),"Review missing end date",IF(AND($G73="Pending",$E73&lt;=Assumptions!$B$4),"Review pending start",IF(AND($G73="Active",$I73&lt;&gt;"",$I73&lt;=Assumptions!$B$4),"Review overdue","OK")))))))))</f>
        <v/>
      </c>
      <c r="K73" s="11" t="n"/>
    </row>
    <row r="74" ht="22" customHeight="1">
      <c r="A74" s="11" t="n"/>
      <c r="B74" s="12" t="n"/>
      <c r="C74" s="11" t="n"/>
      <c r="D74" s="11" t="n"/>
      <c r="E74" s="13" t="n"/>
      <c r="F74" s="13" t="n"/>
      <c r="G74" s="12" t="n"/>
      <c r="H74" s="22">
        <f>IF(OR($E74="",$G74="",AND($F74="",Assumptions!$B$4="")),"",IF(AND($G74="Deactivated",$F74=""),"",IFERROR(MAX(0,IF($F74&lt;&gt;"",$F74,Assumptions!$B$4)-$E74+1),"")))</f>
        <v/>
      </c>
      <c r="I74" s="15">
        <f>IF(OR($E74="",Assumptions!$B$5=""),"",IFERROR($E74+Assumptions!$B$5,""))</f>
        <v/>
      </c>
      <c r="J74" s="16">
        <f>IF(COUNTA($A74:$G74,$K74)=0,"",IF(OR($A74="",$B74="",$C74="",$D74="",$E74="",$G74=""),"Review missing fields",IF(OR(Assumptions!$B$4="",Assumptions!$B$5=""),"Review settings",IF(COUNTIF($D$4:$D$153,$D74)&gt;1,"Review duplicate identifier",IF(AND($F74&lt;&gt;"",$F74&lt;$E74),"Review date order",IF(AND($G74="Active",$F74&lt;&gt;""),"Review active/end date",IF(AND($G74="Deactivated",$F74=""),"Review missing end date",IF(AND($G74="Pending",$E74&lt;=Assumptions!$B$4),"Review pending start",IF(AND($G74="Active",$I74&lt;&gt;"",$I74&lt;=Assumptions!$B$4),"Review overdue","OK")))))))))</f>
        <v/>
      </c>
      <c r="K74" s="11" t="n"/>
    </row>
    <row r="75" ht="22" customHeight="1">
      <c r="A75" s="11" t="n"/>
      <c r="B75" s="12" t="n"/>
      <c r="C75" s="11" t="n"/>
      <c r="D75" s="11" t="n"/>
      <c r="E75" s="13" t="n"/>
      <c r="F75" s="13" t="n"/>
      <c r="G75" s="12" t="n"/>
      <c r="H75" s="23">
        <f>IF(OR($E75="",$G75="",AND($F75="",Assumptions!$B$4="")),"",IF(AND($G75="Deactivated",$F75=""),"",IFERROR(MAX(0,IF($F75&lt;&gt;"",$F75,Assumptions!$B$4)-$E75+1),"")))</f>
        <v/>
      </c>
      <c r="I75" s="18">
        <f>IF(OR($E75="",Assumptions!$B$5=""),"",IFERROR($E75+Assumptions!$B$5,""))</f>
        <v/>
      </c>
      <c r="J75" s="19">
        <f>IF(COUNTA($A75:$G75,$K75)=0,"",IF(OR($A75="",$B75="",$C75="",$D75="",$E75="",$G75=""),"Review missing fields",IF(OR(Assumptions!$B$4="",Assumptions!$B$5=""),"Review settings",IF(COUNTIF($D$4:$D$153,$D75)&gt;1,"Review duplicate identifier",IF(AND($F75&lt;&gt;"",$F75&lt;$E75),"Review date order",IF(AND($G75="Active",$F75&lt;&gt;""),"Review active/end date",IF(AND($G75="Deactivated",$F75=""),"Review missing end date",IF(AND($G75="Pending",$E75&lt;=Assumptions!$B$4),"Review pending start",IF(AND($G75="Active",$I75&lt;&gt;"",$I75&lt;=Assumptions!$B$4),"Review overdue","OK")))))))))</f>
        <v/>
      </c>
      <c r="K75" s="11" t="n"/>
    </row>
    <row r="76" ht="22" customHeight="1">
      <c r="A76" s="11" t="n"/>
      <c r="B76" s="12" t="n"/>
      <c r="C76" s="11" t="n"/>
      <c r="D76" s="11" t="n"/>
      <c r="E76" s="13" t="n"/>
      <c r="F76" s="13" t="n"/>
      <c r="G76" s="12" t="n"/>
      <c r="H76" s="22">
        <f>IF(OR($E76="",$G76="",AND($F76="",Assumptions!$B$4="")),"",IF(AND($G76="Deactivated",$F76=""),"",IFERROR(MAX(0,IF($F76&lt;&gt;"",$F76,Assumptions!$B$4)-$E76+1),"")))</f>
        <v/>
      </c>
      <c r="I76" s="15">
        <f>IF(OR($E76="",Assumptions!$B$5=""),"",IFERROR($E76+Assumptions!$B$5,""))</f>
        <v/>
      </c>
      <c r="J76" s="16">
        <f>IF(COUNTA($A76:$G76,$K76)=0,"",IF(OR($A76="",$B76="",$C76="",$D76="",$E76="",$G76=""),"Review missing fields",IF(OR(Assumptions!$B$4="",Assumptions!$B$5=""),"Review settings",IF(COUNTIF($D$4:$D$153,$D76)&gt;1,"Review duplicate identifier",IF(AND($F76&lt;&gt;"",$F76&lt;$E76),"Review date order",IF(AND($G76="Active",$F76&lt;&gt;""),"Review active/end date",IF(AND($G76="Deactivated",$F76=""),"Review missing end date",IF(AND($G76="Pending",$E76&lt;=Assumptions!$B$4),"Review pending start",IF(AND($G76="Active",$I76&lt;&gt;"",$I76&lt;=Assumptions!$B$4),"Review overdue","OK")))))))))</f>
        <v/>
      </c>
      <c r="K76" s="11" t="n"/>
    </row>
    <row r="77" ht="22" customHeight="1">
      <c r="A77" s="11" t="n"/>
      <c r="B77" s="12" t="n"/>
      <c r="C77" s="11" t="n"/>
      <c r="D77" s="11" t="n"/>
      <c r="E77" s="13" t="n"/>
      <c r="F77" s="13" t="n"/>
      <c r="G77" s="12" t="n"/>
      <c r="H77" s="23">
        <f>IF(OR($E77="",$G77="",AND($F77="",Assumptions!$B$4="")),"",IF(AND($G77="Deactivated",$F77=""),"",IFERROR(MAX(0,IF($F77&lt;&gt;"",$F77,Assumptions!$B$4)-$E77+1),"")))</f>
        <v/>
      </c>
      <c r="I77" s="18">
        <f>IF(OR($E77="",Assumptions!$B$5=""),"",IFERROR($E77+Assumptions!$B$5,""))</f>
        <v/>
      </c>
      <c r="J77" s="19">
        <f>IF(COUNTA($A77:$G77,$K77)=0,"",IF(OR($A77="",$B77="",$C77="",$D77="",$E77="",$G77=""),"Review missing fields",IF(OR(Assumptions!$B$4="",Assumptions!$B$5=""),"Review settings",IF(COUNTIF($D$4:$D$153,$D77)&gt;1,"Review duplicate identifier",IF(AND($F77&lt;&gt;"",$F77&lt;$E77),"Review date order",IF(AND($G77="Active",$F77&lt;&gt;""),"Review active/end date",IF(AND($G77="Deactivated",$F77=""),"Review missing end date",IF(AND($G77="Pending",$E77&lt;=Assumptions!$B$4),"Review pending start",IF(AND($G77="Active",$I77&lt;&gt;"",$I77&lt;=Assumptions!$B$4),"Review overdue","OK")))))))))</f>
        <v/>
      </c>
      <c r="K77" s="11" t="n"/>
    </row>
    <row r="78" ht="22" customHeight="1">
      <c r="A78" s="11" t="n"/>
      <c r="B78" s="12" t="n"/>
      <c r="C78" s="11" t="n"/>
      <c r="D78" s="11" t="n"/>
      <c r="E78" s="13" t="n"/>
      <c r="F78" s="13" t="n"/>
      <c r="G78" s="12" t="n"/>
      <c r="H78" s="22">
        <f>IF(OR($E78="",$G78="",AND($F78="",Assumptions!$B$4="")),"",IF(AND($G78="Deactivated",$F78=""),"",IFERROR(MAX(0,IF($F78&lt;&gt;"",$F78,Assumptions!$B$4)-$E78+1),"")))</f>
        <v/>
      </c>
      <c r="I78" s="15">
        <f>IF(OR($E78="",Assumptions!$B$5=""),"",IFERROR($E78+Assumptions!$B$5,""))</f>
        <v/>
      </c>
      <c r="J78" s="16">
        <f>IF(COUNTA($A78:$G78,$K78)=0,"",IF(OR($A78="",$B78="",$C78="",$D78="",$E78="",$G78=""),"Review missing fields",IF(OR(Assumptions!$B$4="",Assumptions!$B$5=""),"Review settings",IF(COUNTIF($D$4:$D$153,$D78)&gt;1,"Review duplicate identifier",IF(AND($F78&lt;&gt;"",$F78&lt;$E78),"Review date order",IF(AND($G78="Active",$F78&lt;&gt;""),"Review active/end date",IF(AND($G78="Deactivated",$F78=""),"Review missing end date",IF(AND($G78="Pending",$E78&lt;=Assumptions!$B$4),"Review pending start",IF(AND($G78="Active",$I78&lt;&gt;"",$I78&lt;=Assumptions!$B$4),"Review overdue","OK")))))))))</f>
        <v/>
      </c>
      <c r="K78" s="11" t="n"/>
    </row>
    <row r="79" ht="22" customHeight="1">
      <c r="A79" s="11" t="n"/>
      <c r="B79" s="12" t="n"/>
      <c r="C79" s="11" t="n"/>
      <c r="D79" s="11" t="n"/>
      <c r="E79" s="13" t="n"/>
      <c r="F79" s="13" t="n"/>
      <c r="G79" s="12" t="n"/>
      <c r="H79" s="23">
        <f>IF(OR($E79="",$G79="",AND($F79="",Assumptions!$B$4="")),"",IF(AND($G79="Deactivated",$F79=""),"",IFERROR(MAX(0,IF($F79&lt;&gt;"",$F79,Assumptions!$B$4)-$E79+1),"")))</f>
        <v/>
      </c>
      <c r="I79" s="18">
        <f>IF(OR($E79="",Assumptions!$B$5=""),"",IFERROR($E79+Assumptions!$B$5,""))</f>
        <v/>
      </c>
      <c r="J79" s="19">
        <f>IF(COUNTA($A79:$G79,$K79)=0,"",IF(OR($A79="",$B79="",$C79="",$D79="",$E79="",$G79=""),"Review missing fields",IF(OR(Assumptions!$B$4="",Assumptions!$B$5=""),"Review settings",IF(COUNTIF($D$4:$D$153,$D79)&gt;1,"Review duplicate identifier",IF(AND($F79&lt;&gt;"",$F79&lt;$E79),"Review date order",IF(AND($G79="Active",$F79&lt;&gt;""),"Review active/end date",IF(AND($G79="Deactivated",$F79=""),"Review missing end date",IF(AND($G79="Pending",$E79&lt;=Assumptions!$B$4),"Review pending start",IF(AND($G79="Active",$I79&lt;&gt;"",$I79&lt;=Assumptions!$B$4),"Review overdue","OK")))))))))</f>
        <v/>
      </c>
      <c r="K79" s="11" t="n"/>
    </row>
    <row r="80" ht="22" customHeight="1">
      <c r="A80" s="11" t="n"/>
      <c r="B80" s="12" t="n"/>
      <c r="C80" s="11" t="n"/>
      <c r="D80" s="11" t="n"/>
      <c r="E80" s="13" t="n"/>
      <c r="F80" s="13" t="n"/>
      <c r="G80" s="12" t="n"/>
      <c r="H80" s="22">
        <f>IF(OR($E80="",$G80="",AND($F80="",Assumptions!$B$4="")),"",IF(AND($G80="Deactivated",$F80=""),"",IFERROR(MAX(0,IF($F80&lt;&gt;"",$F80,Assumptions!$B$4)-$E80+1),"")))</f>
        <v/>
      </c>
      <c r="I80" s="15">
        <f>IF(OR($E80="",Assumptions!$B$5=""),"",IFERROR($E80+Assumptions!$B$5,""))</f>
        <v/>
      </c>
      <c r="J80" s="16">
        <f>IF(COUNTA($A80:$G80,$K80)=0,"",IF(OR($A80="",$B80="",$C80="",$D80="",$E80="",$G80=""),"Review missing fields",IF(OR(Assumptions!$B$4="",Assumptions!$B$5=""),"Review settings",IF(COUNTIF($D$4:$D$153,$D80)&gt;1,"Review duplicate identifier",IF(AND($F80&lt;&gt;"",$F80&lt;$E80),"Review date order",IF(AND($G80="Active",$F80&lt;&gt;""),"Review active/end date",IF(AND($G80="Deactivated",$F80=""),"Review missing end date",IF(AND($G80="Pending",$E80&lt;=Assumptions!$B$4),"Review pending start",IF(AND($G80="Active",$I80&lt;&gt;"",$I80&lt;=Assumptions!$B$4),"Review overdue","OK")))))))))</f>
        <v/>
      </c>
      <c r="K80" s="11" t="n"/>
    </row>
    <row r="81" ht="22" customHeight="1">
      <c r="A81" s="11" t="n"/>
      <c r="B81" s="12" t="n"/>
      <c r="C81" s="11" t="n"/>
      <c r="D81" s="11" t="n"/>
      <c r="E81" s="13" t="n"/>
      <c r="F81" s="13" t="n"/>
      <c r="G81" s="12" t="n"/>
      <c r="H81" s="23">
        <f>IF(OR($E81="",$G81="",AND($F81="",Assumptions!$B$4="")),"",IF(AND($G81="Deactivated",$F81=""),"",IFERROR(MAX(0,IF($F81&lt;&gt;"",$F81,Assumptions!$B$4)-$E81+1),"")))</f>
        <v/>
      </c>
      <c r="I81" s="18">
        <f>IF(OR($E81="",Assumptions!$B$5=""),"",IFERROR($E81+Assumptions!$B$5,""))</f>
        <v/>
      </c>
      <c r="J81" s="19">
        <f>IF(COUNTA($A81:$G81,$K81)=0,"",IF(OR($A81="",$B81="",$C81="",$D81="",$E81="",$G81=""),"Review missing fields",IF(OR(Assumptions!$B$4="",Assumptions!$B$5=""),"Review settings",IF(COUNTIF($D$4:$D$153,$D81)&gt;1,"Review duplicate identifier",IF(AND($F81&lt;&gt;"",$F81&lt;$E81),"Review date order",IF(AND($G81="Active",$F81&lt;&gt;""),"Review active/end date",IF(AND($G81="Deactivated",$F81=""),"Review missing end date",IF(AND($G81="Pending",$E81&lt;=Assumptions!$B$4),"Review pending start",IF(AND($G81="Active",$I81&lt;&gt;"",$I81&lt;=Assumptions!$B$4),"Review overdue","OK")))))))))</f>
        <v/>
      </c>
      <c r="K81" s="11" t="n"/>
    </row>
    <row r="82" ht="22" customHeight="1">
      <c r="A82" s="11" t="n"/>
      <c r="B82" s="12" t="n"/>
      <c r="C82" s="11" t="n"/>
      <c r="D82" s="11" t="n"/>
      <c r="E82" s="13" t="n"/>
      <c r="F82" s="13" t="n"/>
      <c r="G82" s="12" t="n"/>
      <c r="H82" s="22">
        <f>IF(OR($E82="",$G82="",AND($F82="",Assumptions!$B$4="")),"",IF(AND($G82="Deactivated",$F82=""),"",IFERROR(MAX(0,IF($F82&lt;&gt;"",$F82,Assumptions!$B$4)-$E82+1),"")))</f>
        <v/>
      </c>
      <c r="I82" s="15">
        <f>IF(OR($E82="",Assumptions!$B$5=""),"",IFERROR($E82+Assumptions!$B$5,""))</f>
        <v/>
      </c>
      <c r="J82" s="16">
        <f>IF(COUNTA($A82:$G82,$K82)=0,"",IF(OR($A82="",$B82="",$C82="",$D82="",$E82="",$G82=""),"Review missing fields",IF(OR(Assumptions!$B$4="",Assumptions!$B$5=""),"Review settings",IF(COUNTIF($D$4:$D$153,$D82)&gt;1,"Review duplicate identifier",IF(AND($F82&lt;&gt;"",$F82&lt;$E82),"Review date order",IF(AND($G82="Active",$F82&lt;&gt;""),"Review active/end date",IF(AND($G82="Deactivated",$F82=""),"Review missing end date",IF(AND($G82="Pending",$E82&lt;=Assumptions!$B$4),"Review pending start",IF(AND($G82="Active",$I82&lt;&gt;"",$I82&lt;=Assumptions!$B$4),"Review overdue","OK")))))))))</f>
        <v/>
      </c>
      <c r="K82" s="11" t="n"/>
    </row>
    <row r="83" ht="22" customHeight="1">
      <c r="A83" s="11" t="n"/>
      <c r="B83" s="12" t="n"/>
      <c r="C83" s="11" t="n"/>
      <c r="D83" s="11" t="n"/>
      <c r="E83" s="13" t="n"/>
      <c r="F83" s="13" t="n"/>
      <c r="G83" s="12" t="n"/>
      <c r="H83" s="23">
        <f>IF(OR($E83="",$G83="",AND($F83="",Assumptions!$B$4="")),"",IF(AND($G83="Deactivated",$F83=""),"",IFERROR(MAX(0,IF($F83&lt;&gt;"",$F83,Assumptions!$B$4)-$E83+1),"")))</f>
        <v/>
      </c>
      <c r="I83" s="18">
        <f>IF(OR($E83="",Assumptions!$B$5=""),"",IFERROR($E83+Assumptions!$B$5,""))</f>
        <v/>
      </c>
      <c r="J83" s="19">
        <f>IF(COUNTA($A83:$G83,$K83)=0,"",IF(OR($A83="",$B83="",$C83="",$D83="",$E83="",$G83=""),"Review missing fields",IF(OR(Assumptions!$B$4="",Assumptions!$B$5=""),"Review settings",IF(COUNTIF($D$4:$D$153,$D83)&gt;1,"Review duplicate identifier",IF(AND($F83&lt;&gt;"",$F83&lt;$E83),"Review date order",IF(AND($G83="Active",$F83&lt;&gt;""),"Review active/end date",IF(AND($G83="Deactivated",$F83=""),"Review missing end date",IF(AND($G83="Pending",$E83&lt;=Assumptions!$B$4),"Review pending start",IF(AND($G83="Active",$I83&lt;&gt;"",$I83&lt;=Assumptions!$B$4),"Review overdue","OK")))))))))</f>
        <v/>
      </c>
      <c r="K83" s="11" t="n"/>
    </row>
    <row r="84" ht="22" customHeight="1">
      <c r="A84" s="11" t="n"/>
      <c r="B84" s="12" t="n"/>
      <c r="C84" s="11" t="n"/>
      <c r="D84" s="11" t="n"/>
      <c r="E84" s="13" t="n"/>
      <c r="F84" s="13" t="n"/>
      <c r="G84" s="12" t="n"/>
      <c r="H84" s="22">
        <f>IF(OR($E84="",$G84="",AND($F84="",Assumptions!$B$4="")),"",IF(AND($G84="Deactivated",$F84=""),"",IFERROR(MAX(0,IF($F84&lt;&gt;"",$F84,Assumptions!$B$4)-$E84+1),"")))</f>
        <v/>
      </c>
      <c r="I84" s="15">
        <f>IF(OR($E84="",Assumptions!$B$5=""),"",IFERROR($E84+Assumptions!$B$5,""))</f>
        <v/>
      </c>
      <c r="J84" s="16">
        <f>IF(COUNTA($A84:$G84,$K84)=0,"",IF(OR($A84="",$B84="",$C84="",$D84="",$E84="",$G84=""),"Review missing fields",IF(OR(Assumptions!$B$4="",Assumptions!$B$5=""),"Review settings",IF(COUNTIF($D$4:$D$153,$D84)&gt;1,"Review duplicate identifier",IF(AND($F84&lt;&gt;"",$F84&lt;$E84),"Review date order",IF(AND($G84="Active",$F84&lt;&gt;""),"Review active/end date",IF(AND($G84="Deactivated",$F84=""),"Review missing end date",IF(AND($G84="Pending",$E84&lt;=Assumptions!$B$4),"Review pending start",IF(AND($G84="Active",$I84&lt;&gt;"",$I84&lt;=Assumptions!$B$4),"Review overdue","OK")))))))))</f>
        <v/>
      </c>
      <c r="K84" s="11" t="n"/>
    </row>
    <row r="85" ht="22" customHeight="1">
      <c r="A85" s="11" t="n"/>
      <c r="B85" s="12" t="n"/>
      <c r="C85" s="11" t="n"/>
      <c r="D85" s="11" t="n"/>
      <c r="E85" s="13" t="n"/>
      <c r="F85" s="13" t="n"/>
      <c r="G85" s="12" t="n"/>
      <c r="H85" s="23">
        <f>IF(OR($E85="",$G85="",AND($F85="",Assumptions!$B$4="")),"",IF(AND($G85="Deactivated",$F85=""),"",IFERROR(MAX(0,IF($F85&lt;&gt;"",$F85,Assumptions!$B$4)-$E85+1),"")))</f>
        <v/>
      </c>
      <c r="I85" s="18">
        <f>IF(OR($E85="",Assumptions!$B$5=""),"",IFERROR($E85+Assumptions!$B$5,""))</f>
        <v/>
      </c>
      <c r="J85" s="19">
        <f>IF(COUNTA($A85:$G85,$K85)=0,"",IF(OR($A85="",$B85="",$C85="",$D85="",$E85="",$G85=""),"Review missing fields",IF(OR(Assumptions!$B$4="",Assumptions!$B$5=""),"Review settings",IF(COUNTIF($D$4:$D$153,$D85)&gt;1,"Review duplicate identifier",IF(AND($F85&lt;&gt;"",$F85&lt;$E85),"Review date order",IF(AND($G85="Active",$F85&lt;&gt;""),"Review active/end date",IF(AND($G85="Deactivated",$F85=""),"Review missing end date",IF(AND($G85="Pending",$E85&lt;=Assumptions!$B$4),"Review pending start",IF(AND($G85="Active",$I85&lt;&gt;"",$I85&lt;=Assumptions!$B$4),"Review overdue","OK")))))))))</f>
        <v/>
      </c>
      <c r="K85" s="11" t="n"/>
    </row>
    <row r="86" ht="22" customHeight="1">
      <c r="A86" s="11" t="n"/>
      <c r="B86" s="12" t="n"/>
      <c r="C86" s="11" t="n"/>
      <c r="D86" s="11" t="n"/>
      <c r="E86" s="13" t="n"/>
      <c r="F86" s="13" t="n"/>
      <c r="G86" s="12" t="n"/>
      <c r="H86" s="22">
        <f>IF(OR($E86="",$G86="",AND($F86="",Assumptions!$B$4="")),"",IF(AND($G86="Deactivated",$F86=""),"",IFERROR(MAX(0,IF($F86&lt;&gt;"",$F86,Assumptions!$B$4)-$E86+1),"")))</f>
        <v/>
      </c>
      <c r="I86" s="15">
        <f>IF(OR($E86="",Assumptions!$B$5=""),"",IFERROR($E86+Assumptions!$B$5,""))</f>
        <v/>
      </c>
      <c r="J86" s="16">
        <f>IF(COUNTA($A86:$G86,$K86)=0,"",IF(OR($A86="",$B86="",$C86="",$D86="",$E86="",$G86=""),"Review missing fields",IF(OR(Assumptions!$B$4="",Assumptions!$B$5=""),"Review settings",IF(COUNTIF($D$4:$D$153,$D86)&gt;1,"Review duplicate identifier",IF(AND($F86&lt;&gt;"",$F86&lt;$E86),"Review date order",IF(AND($G86="Active",$F86&lt;&gt;""),"Review active/end date",IF(AND($G86="Deactivated",$F86=""),"Review missing end date",IF(AND($G86="Pending",$E86&lt;=Assumptions!$B$4),"Review pending start",IF(AND($G86="Active",$I86&lt;&gt;"",$I86&lt;=Assumptions!$B$4),"Review overdue","OK")))))))))</f>
        <v/>
      </c>
      <c r="K86" s="11" t="n"/>
    </row>
    <row r="87" ht="22" customHeight="1">
      <c r="A87" s="11" t="n"/>
      <c r="B87" s="12" t="n"/>
      <c r="C87" s="11" t="n"/>
      <c r="D87" s="11" t="n"/>
      <c r="E87" s="13" t="n"/>
      <c r="F87" s="13" t="n"/>
      <c r="G87" s="12" t="n"/>
      <c r="H87" s="23">
        <f>IF(OR($E87="",$G87="",AND($F87="",Assumptions!$B$4="")),"",IF(AND($G87="Deactivated",$F87=""),"",IFERROR(MAX(0,IF($F87&lt;&gt;"",$F87,Assumptions!$B$4)-$E87+1),"")))</f>
        <v/>
      </c>
      <c r="I87" s="18">
        <f>IF(OR($E87="",Assumptions!$B$5=""),"",IFERROR($E87+Assumptions!$B$5,""))</f>
        <v/>
      </c>
      <c r="J87" s="19">
        <f>IF(COUNTA($A87:$G87,$K87)=0,"",IF(OR($A87="",$B87="",$C87="",$D87="",$E87="",$G87=""),"Review missing fields",IF(OR(Assumptions!$B$4="",Assumptions!$B$5=""),"Review settings",IF(COUNTIF($D$4:$D$153,$D87)&gt;1,"Review duplicate identifier",IF(AND($F87&lt;&gt;"",$F87&lt;$E87),"Review date order",IF(AND($G87="Active",$F87&lt;&gt;""),"Review active/end date",IF(AND($G87="Deactivated",$F87=""),"Review missing end date",IF(AND($G87="Pending",$E87&lt;=Assumptions!$B$4),"Review pending start",IF(AND($G87="Active",$I87&lt;&gt;"",$I87&lt;=Assumptions!$B$4),"Review overdue","OK")))))))))</f>
        <v/>
      </c>
      <c r="K87" s="11" t="n"/>
    </row>
    <row r="88" ht="22" customHeight="1">
      <c r="A88" s="11" t="n"/>
      <c r="B88" s="12" t="n"/>
      <c r="C88" s="11" t="n"/>
      <c r="D88" s="11" t="n"/>
      <c r="E88" s="13" t="n"/>
      <c r="F88" s="13" t="n"/>
      <c r="G88" s="12" t="n"/>
      <c r="H88" s="22">
        <f>IF(OR($E88="",$G88="",AND($F88="",Assumptions!$B$4="")),"",IF(AND($G88="Deactivated",$F88=""),"",IFERROR(MAX(0,IF($F88&lt;&gt;"",$F88,Assumptions!$B$4)-$E88+1),"")))</f>
        <v/>
      </c>
      <c r="I88" s="15">
        <f>IF(OR($E88="",Assumptions!$B$5=""),"",IFERROR($E88+Assumptions!$B$5,""))</f>
        <v/>
      </c>
      <c r="J88" s="16">
        <f>IF(COUNTA($A88:$G88,$K88)=0,"",IF(OR($A88="",$B88="",$C88="",$D88="",$E88="",$G88=""),"Review missing fields",IF(OR(Assumptions!$B$4="",Assumptions!$B$5=""),"Review settings",IF(COUNTIF($D$4:$D$153,$D88)&gt;1,"Review duplicate identifier",IF(AND($F88&lt;&gt;"",$F88&lt;$E88),"Review date order",IF(AND($G88="Active",$F88&lt;&gt;""),"Review active/end date",IF(AND($G88="Deactivated",$F88=""),"Review missing end date",IF(AND($G88="Pending",$E88&lt;=Assumptions!$B$4),"Review pending start",IF(AND($G88="Active",$I88&lt;&gt;"",$I88&lt;=Assumptions!$B$4),"Review overdue","OK")))))))))</f>
        <v/>
      </c>
      <c r="K88" s="11" t="n"/>
    </row>
    <row r="89" ht="22" customHeight="1">
      <c r="A89" s="11" t="n"/>
      <c r="B89" s="12" t="n"/>
      <c r="C89" s="11" t="n"/>
      <c r="D89" s="11" t="n"/>
      <c r="E89" s="13" t="n"/>
      <c r="F89" s="13" t="n"/>
      <c r="G89" s="12" t="n"/>
      <c r="H89" s="23">
        <f>IF(OR($E89="",$G89="",AND($F89="",Assumptions!$B$4="")),"",IF(AND($G89="Deactivated",$F89=""),"",IFERROR(MAX(0,IF($F89&lt;&gt;"",$F89,Assumptions!$B$4)-$E89+1),"")))</f>
        <v/>
      </c>
      <c r="I89" s="18">
        <f>IF(OR($E89="",Assumptions!$B$5=""),"",IFERROR($E89+Assumptions!$B$5,""))</f>
        <v/>
      </c>
      <c r="J89" s="19">
        <f>IF(COUNTA($A89:$G89,$K89)=0,"",IF(OR($A89="",$B89="",$C89="",$D89="",$E89="",$G89=""),"Review missing fields",IF(OR(Assumptions!$B$4="",Assumptions!$B$5=""),"Review settings",IF(COUNTIF($D$4:$D$153,$D89)&gt;1,"Review duplicate identifier",IF(AND($F89&lt;&gt;"",$F89&lt;$E89),"Review date order",IF(AND($G89="Active",$F89&lt;&gt;""),"Review active/end date",IF(AND($G89="Deactivated",$F89=""),"Review missing end date",IF(AND($G89="Pending",$E89&lt;=Assumptions!$B$4),"Review pending start",IF(AND($G89="Active",$I89&lt;&gt;"",$I89&lt;=Assumptions!$B$4),"Review overdue","OK")))))))))</f>
        <v/>
      </c>
      <c r="K89" s="11" t="n"/>
    </row>
    <row r="90" ht="22" customHeight="1">
      <c r="A90" s="11" t="n"/>
      <c r="B90" s="12" t="n"/>
      <c r="C90" s="11" t="n"/>
      <c r="D90" s="11" t="n"/>
      <c r="E90" s="13" t="n"/>
      <c r="F90" s="13" t="n"/>
      <c r="G90" s="12" t="n"/>
      <c r="H90" s="22">
        <f>IF(OR($E90="",$G90="",AND($F90="",Assumptions!$B$4="")),"",IF(AND($G90="Deactivated",$F90=""),"",IFERROR(MAX(0,IF($F90&lt;&gt;"",$F90,Assumptions!$B$4)-$E90+1),"")))</f>
        <v/>
      </c>
      <c r="I90" s="15">
        <f>IF(OR($E90="",Assumptions!$B$5=""),"",IFERROR($E90+Assumptions!$B$5,""))</f>
        <v/>
      </c>
      <c r="J90" s="16">
        <f>IF(COUNTA($A90:$G90,$K90)=0,"",IF(OR($A90="",$B90="",$C90="",$D90="",$E90="",$G90=""),"Review missing fields",IF(OR(Assumptions!$B$4="",Assumptions!$B$5=""),"Review settings",IF(COUNTIF($D$4:$D$153,$D90)&gt;1,"Review duplicate identifier",IF(AND($F90&lt;&gt;"",$F90&lt;$E90),"Review date order",IF(AND($G90="Active",$F90&lt;&gt;""),"Review active/end date",IF(AND($G90="Deactivated",$F90=""),"Review missing end date",IF(AND($G90="Pending",$E90&lt;=Assumptions!$B$4),"Review pending start",IF(AND($G90="Active",$I90&lt;&gt;"",$I90&lt;=Assumptions!$B$4),"Review overdue","OK")))))))))</f>
        <v/>
      </c>
      <c r="K90" s="11" t="n"/>
    </row>
    <row r="91" ht="22" customHeight="1">
      <c r="A91" s="11" t="n"/>
      <c r="B91" s="12" t="n"/>
      <c r="C91" s="11" t="n"/>
      <c r="D91" s="11" t="n"/>
      <c r="E91" s="13" t="n"/>
      <c r="F91" s="13" t="n"/>
      <c r="G91" s="12" t="n"/>
      <c r="H91" s="23">
        <f>IF(OR($E91="",$G91="",AND($F91="",Assumptions!$B$4="")),"",IF(AND($G91="Deactivated",$F91=""),"",IFERROR(MAX(0,IF($F91&lt;&gt;"",$F91,Assumptions!$B$4)-$E91+1),"")))</f>
        <v/>
      </c>
      <c r="I91" s="18">
        <f>IF(OR($E91="",Assumptions!$B$5=""),"",IFERROR($E91+Assumptions!$B$5,""))</f>
        <v/>
      </c>
      <c r="J91" s="19">
        <f>IF(COUNTA($A91:$G91,$K91)=0,"",IF(OR($A91="",$B91="",$C91="",$D91="",$E91="",$G91=""),"Review missing fields",IF(OR(Assumptions!$B$4="",Assumptions!$B$5=""),"Review settings",IF(COUNTIF($D$4:$D$153,$D91)&gt;1,"Review duplicate identifier",IF(AND($F91&lt;&gt;"",$F91&lt;$E91),"Review date order",IF(AND($G91="Active",$F91&lt;&gt;""),"Review active/end date",IF(AND($G91="Deactivated",$F91=""),"Review missing end date",IF(AND($G91="Pending",$E91&lt;=Assumptions!$B$4),"Review pending start",IF(AND($G91="Active",$I91&lt;&gt;"",$I91&lt;=Assumptions!$B$4),"Review overdue","OK")))))))))</f>
        <v/>
      </c>
      <c r="K91" s="11" t="n"/>
    </row>
    <row r="92" ht="22" customHeight="1">
      <c r="A92" s="11" t="n"/>
      <c r="B92" s="12" t="n"/>
      <c r="C92" s="11" t="n"/>
      <c r="D92" s="11" t="n"/>
      <c r="E92" s="13" t="n"/>
      <c r="F92" s="13" t="n"/>
      <c r="G92" s="12" t="n"/>
      <c r="H92" s="22">
        <f>IF(OR($E92="",$G92="",AND($F92="",Assumptions!$B$4="")),"",IF(AND($G92="Deactivated",$F92=""),"",IFERROR(MAX(0,IF($F92&lt;&gt;"",$F92,Assumptions!$B$4)-$E92+1),"")))</f>
        <v/>
      </c>
      <c r="I92" s="15">
        <f>IF(OR($E92="",Assumptions!$B$5=""),"",IFERROR($E92+Assumptions!$B$5,""))</f>
        <v/>
      </c>
      <c r="J92" s="16">
        <f>IF(COUNTA($A92:$G92,$K92)=0,"",IF(OR($A92="",$B92="",$C92="",$D92="",$E92="",$G92=""),"Review missing fields",IF(OR(Assumptions!$B$4="",Assumptions!$B$5=""),"Review settings",IF(COUNTIF($D$4:$D$153,$D92)&gt;1,"Review duplicate identifier",IF(AND($F92&lt;&gt;"",$F92&lt;$E92),"Review date order",IF(AND($G92="Active",$F92&lt;&gt;""),"Review active/end date",IF(AND($G92="Deactivated",$F92=""),"Review missing end date",IF(AND($G92="Pending",$E92&lt;=Assumptions!$B$4),"Review pending start",IF(AND($G92="Active",$I92&lt;&gt;"",$I92&lt;=Assumptions!$B$4),"Review overdue","OK")))))))))</f>
        <v/>
      </c>
      <c r="K92" s="11" t="n"/>
    </row>
    <row r="93" ht="22" customHeight="1">
      <c r="A93" s="11" t="n"/>
      <c r="B93" s="12" t="n"/>
      <c r="C93" s="11" t="n"/>
      <c r="D93" s="11" t="n"/>
      <c r="E93" s="13" t="n"/>
      <c r="F93" s="13" t="n"/>
      <c r="G93" s="12" t="n"/>
      <c r="H93" s="23">
        <f>IF(OR($E93="",$G93="",AND($F93="",Assumptions!$B$4="")),"",IF(AND($G93="Deactivated",$F93=""),"",IFERROR(MAX(0,IF($F93&lt;&gt;"",$F93,Assumptions!$B$4)-$E93+1),"")))</f>
        <v/>
      </c>
      <c r="I93" s="18">
        <f>IF(OR($E93="",Assumptions!$B$5=""),"",IFERROR($E93+Assumptions!$B$5,""))</f>
        <v/>
      </c>
      <c r="J93" s="19">
        <f>IF(COUNTA($A93:$G93,$K93)=0,"",IF(OR($A93="",$B93="",$C93="",$D93="",$E93="",$G93=""),"Review missing fields",IF(OR(Assumptions!$B$4="",Assumptions!$B$5=""),"Review settings",IF(COUNTIF($D$4:$D$153,$D93)&gt;1,"Review duplicate identifier",IF(AND($F93&lt;&gt;"",$F93&lt;$E93),"Review date order",IF(AND($G93="Active",$F93&lt;&gt;""),"Review active/end date",IF(AND($G93="Deactivated",$F93=""),"Review missing end date",IF(AND($G93="Pending",$E93&lt;=Assumptions!$B$4),"Review pending start",IF(AND($G93="Active",$I93&lt;&gt;"",$I93&lt;=Assumptions!$B$4),"Review overdue","OK")))))))))</f>
        <v/>
      </c>
      <c r="K93" s="11" t="n"/>
    </row>
    <row r="94" ht="22" customHeight="1">
      <c r="A94" s="11" t="n"/>
      <c r="B94" s="12" t="n"/>
      <c r="C94" s="11" t="n"/>
      <c r="D94" s="11" t="n"/>
      <c r="E94" s="13" t="n"/>
      <c r="F94" s="13" t="n"/>
      <c r="G94" s="12" t="n"/>
      <c r="H94" s="22">
        <f>IF(OR($E94="",$G94="",AND($F94="",Assumptions!$B$4="")),"",IF(AND($G94="Deactivated",$F94=""),"",IFERROR(MAX(0,IF($F94&lt;&gt;"",$F94,Assumptions!$B$4)-$E94+1),"")))</f>
        <v/>
      </c>
      <c r="I94" s="15">
        <f>IF(OR($E94="",Assumptions!$B$5=""),"",IFERROR($E94+Assumptions!$B$5,""))</f>
        <v/>
      </c>
      <c r="J94" s="16">
        <f>IF(COUNTA($A94:$G94,$K94)=0,"",IF(OR($A94="",$B94="",$C94="",$D94="",$E94="",$G94=""),"Review missing fields",IF(OR(Assumptions!$B$4="",Assumptions!$B$5=""),"Review settings",IF(COUNTIF($D$4:$D$153,$D94)&gt;1,"Review duplicate identifier",IF(AND($F94&lt;&gt;"",$F94&lt;$E94),"Review date order",IF(AND($G94="Active",$F94&lt;&gt;""),"Review active/end date",IF(AND($G94="Deactivated",$F94=""),"Review missing end date",IF(AND($G94="Pending",$E94&lt;=Assumptions!$B$4),"Review pending start",IF(AND($G94="Active",$I94&lt;&gt;"",$I94&lt;=Assumptions!$B$4),"Review overdue","OK")))))))))</f>
        <v/>
      </c>
      <c r="K94" s="11" t="n"/>
    </row>
    <row r="95" ht="22" customHeight="1">
      <c r="A95" s="11" t="n"/>
      <c r="B95" s="12" t="n"/>
      <c r="C95" s="11" t="n"/>
      <c r="D95" s="11" t="n"/>
      <c r="E95" s="13" t="n"/>
      <c r="F95" s="13" t="n"/>
      <c r="G95" s="12" t="n"/>
      <c r="H95" s="23">
        <f>IF(OR($E95="",$G95="",AND($F95="",Assumptions!$B$4="")),"",IF(AND($G95="Deactivated",$F95=""),"",IFERROR(MAX(0,IF($F95&lt;&gt;"",$F95,Assumptions!$B$4)-$E95+1),"")))</f>
        <v/>
      </c>
      <c r="I95" s="18">
        <f>IF(OR($E95="",Assumptions!$B$5=""),"",IFERROR($E95+Assumptions!$B$5,""))</f>
        <v/>
      </c>
      <c r="J95" s="19">
        <f>IF(COUNTA($A95:$G95,$K95)=0,"",IF(OR($A95="",$B95="",$C95="",$D95="",$E95="",$G95=""),"Review missing fields",IF(OR(Assumptions!$B$4="",Assumptions!$B$5=""),"Review settings",IF(COUNTIF($D$4:$D$153,$D95)&gt;1,"Review duplicate identifier",IF(AND($F95&lt;&gt;"",$F95&lt;$E95),"Review date order",IF(AND($G95="Active",$F95&lt;&gt;""),"Review active/end date",IF(AND($G95="Deactivated",$F95=""),"Review missing end date",IF(AND($G95="Pending",$E95&lt;=Assumptions!$B$4),"Review pending start",IF(AND($G95="Active",$I95&lt;&gt;"",$I95&lt;=Assumptions!$B$4),"Review overdue","OK")))))))))</f>
        <v/>
      </c>
      <c r="K95" s="11" t="n"/>
    </row>
    <row r="96" ht="22" customHeight="1">
      <c r="A96" s="11" t="n"/>
      <c r="B96" s="12" t="n"/>
      <c r="C96" s="11" t="n"/>
      <c r="D96" s="11" t="n"/>
      <c r="E96" s="13" t="n"/>
      <c r="F96" s="13" t="n"/>
      <c r="G96" s="12" t="n"/>
      <c r="H96" s="22">
        <f>IF(OR($E96="",$G96="",AND($F96="",Assumptions!$B$4="")),"",IF(AND($G96="Deactivated",$F96=""),"",IFERROR(MAX(0,IF($F96&lt;&gt;"",$F96,Assumptions!$B$4)-$E96+1),"")))</f>
        <v/>
      </c>
      <c r="I96" s="15">
        <f>IF(OR($E96="",Assumptions!$B$5=""),"",IFERROR($E96+Assumptions!$B$5,""))</f>
        <v/>
      </c>
      <c r="J96" s="16">
        <f>IF(COUNTA($A96:$G96,$K96)=0,"",IF(OR($A96="",$B96="",$C96="",$D96="",$E96="",$G96=""),"Review missing fields",IF(OR(Assumptions!$B$4="",Assumptions!$B$5=""),"Review settings",IF(COUNTIF($D$4:$D$153,$D96)&gt;1,"Review duplicate identifier",IF(AND($F96&lt;&gt;"",$F96&lt;$E96),"Review date order",IF(AND($G96="Active",$F96&lt;&gt;""),"Review active/end date",IF(AND($G96="Deactivated",$F96=""),"Review missing end date",IF(AND($G96="Pending",$E96&lt;=Assumptions!$B$4),"Review pending start",IF(AND($G96="Active",$I96&lt;&gt;"",$I96&lt;=Assumptions!$B$4),"Review overdue","OK")))))))))</f>
        <v/>
      </c>
      <c r="K96" s="11" t="n"/>
    </row>
    <row r="97" ht="22" customHeight="1">
      <c r="A97" s="11" t="n"/>
      <c r="B97" s="12" t="n"/>
      <c r="C97" s="11" t="n"/>
      <c r="D97" s="11" t="n"/>
      <c r="E97" s="13" t="n"/>
      <c r="F97" s="13" t="n"/>
      <c r="G97" s="12" t="n"/>
      <c r="H97" s="23">
        <f>IF(OR($E97="",$G97="",AND($F97="",Assumptions!$B$4="")),"",IF(AND($G97="Deactivated",$F97=""),"",IFERROR(MAX(0,IF($F97&lt;&gt;"",$F97,Assumptions!$B$4)-$E97+1),"")))</f>
        <v/>
      </c>
      <c r="I97" s="18">
        <f>IF(OR($E97="",Assumptions!$B$5=""),"",IFERROR($E97+Assumptions!$B$5,""))</f>
        <v/>
      </c>
      <c r="J97" s="19">
        <f>IF(COUNTA($A97:$G97,$K97)=0,"",IF(OR($A97="",$B97="",$C97="",$D97="",$E97="",$G97=""),"Review missing fields",IF(OR(Assumptions!$B$4="",Assumptions!$B$5=""),"Review settings",IF(COUNTIF($D$4:$D$153,$D97)&gt;1,"Review duplicate identifier",IF(AND($F97&lt;&gt;"",$F97&lt;$E97),"Review date order",IF(AND($G97="Active",$F97&lt;&gt;""),"Review active/end date",IF(AND($G97="Deactivated",$F97=""),"Review missing end date",IF(AND($G97="Pending",$E97&lt;=Assumptions!$B$4),"Review pending start",IF(AND($G97="Active",$I97&lt;&gt;"",$I97&lt;=Assumptions!$B$4),"Review overdue","OK")))))))))</f>
        <v/>
      </c>
      <c r="K97" s="11" t="n"/>
    </row>
    <row r="98" ht="22" customHeight="1">
      <c r="A98" s="11" t="n"/>
      <c r="B98" s="12" t="n"/>
      <c r="C98" s="11" t="n"/>
      <c r="D98" s="11" t="n"/>
      <c r="E98" s="13" t="n"/>
      <c r="F98" s="13" t="n"/>
      <c r="G98" s="12" t="n"/>
      <c r="H98" s="22">
        <f>IF(OR($E98="",$G98="",AND($F98="",Assumptions!$B$4="")),"",IF(AND($G98="Deactivated",$F98=""),"",IFERROR(MAX(0,IF($F98&lt;&gt;"",$F98,Assumptions!$B$4)-$E98+1),"")))</f>
        <v/>
      </c>
      <c r="I98" s="15">
        <f>IF(OR($E98="",Assumptions!$B$5=""),"",IFERROR($E98+Assumptions!$B$5,""))</f>
        <v/>
      </c>
      <c r="J98" s="16">
        <f>IF(COUNTA($A98:$G98,$K98)=0,"",IF(OR($A98="",$B98="",$C98="",$D98="",$E98="",$G98=""),"Review missing fields",IF(OR(Assumptions!$B$4="",Assumptions!$B$5=""),"Review settings",IF(COUNTIF($D$4:$D$153,$D98)&gt;1,"Review duplicate identifier",IF(AND($F98&lt;&gt;"",$F98&lt;$E98),"Review date order",IF(AND($G98="Active",$F98&lt;&gt;""),"Review active/end date",IF(AND($G98="Deactivated",$F98=""),"Review missing end date",IF(AND($G98="Pending",$E98&lt;=Assumptions!$B$4),"Review pending start",IF(AND($G98="Active",$I98&lt;&gt;"",$I98&lt;=Assumptions!$B$4),"Review overdue","OK")))))))))</f>
        <v/>
      </c>
      <c r="K98" s="11" t="n"/>
    </row>
    <row r="99" ht="22" customHeight="1">
      <c r="A99" s="11" t="n"/>
      <c r="B99" s="12" t="n"/>
      <c r="C99" s="11" t="n"/>
      <c r="D99" s="11" t="n"/>
      <c r="E99" s="13" t="n"/>
      <c r="F99" s="13" t="n"/>
      <c r="G99" s="12" t="n"/>
      <c r="H99" s="23">
        <f>IF(OR($E99="",$G99="",AND($F99="",Assumptions!$B$4="")),"",IF(AND($G99="Deactivated",$F99=""),"",IFERROR(MAX(0,IF($F99&lt;&gt;"",$F99,Assumptions!$B$4)-$E99+1),"")))</f>
        <v/>
      </c>
      <c r="I99" s="18">
        <f>IF(OR($E99="",Assumptions!$B$5=""),"",IFERROR($E99+Assumptions!$B$5,""))</f>
        <v/>
      </c>
      <c r="J99" s="19">
        <f>IF(COUNTA($A99:$G99,$K99)=0,"",IF(OR($A99="",$B99="",$C99="",$D99="",$E99="",$G99=""),"Review missing fields",IF(OR(Assumptions!$B$4="",Assumptions!$B$5=""),"Review settings",IF(COUNTIF($D$4:$D$153,$D99)&gt;1,"Review duplicate identifier",IF(AND($F99&lt;&gt;"",$F99&lt;$E99),"Review date order",IF(AND($G99="Active",$F99&lt;&gt;""),"Review active/end date",IF(AND($G99="Deactivated",$F99=""),"Review missing end date",IF(AND($G99="Pending",$E99&lt;=Assumptions!$B$4),"Review pending start",IF(AND($G99="Active",$I99&lt;&gt;"",$I99&lt;=Assumptions!$B$4),"Review overdue","OK")))))))))</f>
        <v/>
      </c>
      <c r="K99" s="11" t="n"/>
    </row>
    <row r="100" ht="22" customHeight="1">
      <c r="A100" s="11" t="n"/>
      <c r="B100" s="12" t="n"/>
      <c r="C100" s="11" t="n"/>
      <c r="D100" s="11" t="n"/>
      <c r="E100" s="13" t="n"/>
      <c r="F100" s="13" t="n"/>
      <c r="G100" s="12" t="n"/>
      <c r="H100" s="22">
        <f>IF(OR($E100="",$G100="",AND($F100="",Assumptions!$B$4="")),"",IF(AND($G100="Deactivated",$F100=""),"",IFERROR(MAX(0,IF($F100&lt;&gt;"",$F100,Assumptions!$B$4)-$E100+1),"")))</f>
        <v/>
      </c>
      <c r="I100" s="15">
        <f>IF(OR($E100="",Assumptions!$B$5=""),"",IFERROR($E100+Assumptions!$B$5,""))</f>
        <v/>
      </c>
      <c r="J100" s="16">
        <f>IF(COUNTA($A100:$G100,$K100)=0,"",IF(OR($A100="",$B100="",$C100="",$D100="",$E100="",$G100=""),"Review missing fields",IF(OR(Assumptions!$B$4="",Assumptions!$B$5=""),"Review settings",IF(COUNTIF($D$4:$D$153,$D100)&gt;1,"Review duplicate identifier",IF(AND($F100&lt;&gt;"",$F100&lt;$E100),"Review date order",IF(AND($G100="Active",$F100&lt;&gt;""),"Review active/end date",IF(AND($G100="Deactivated",$F100=""),"Review missing end date",IF(AND($G100="Pending",$E100&lt;=Assumptions!$B$4),"Review pending start",IF(AND($G100="Active",$I100&lt;&gt;"",$I100&lt;=Assumptions!$B$4),"Review overdue","OK")))))))))</f>
        <v/>
      </c>
      <c r="K100" s="11" t="n"/>
    </row>
    <row r="101" ht="22" customHeight="1">
      <c r="A101" s="11" t="n"/>
      <c r="B101" s="12" t="n"/>
      <c r="C101" s="11" t="n"/>
      <c r="D101" s="11" t="n"/>
      <c r="E101" s="13" t="n"/>
      <c r="F101" s="13" t="n"/>
      <c r="G101" s="12" t="n"/>
      <c r="H101" s="23">
        <f>IF(OR($E101="",$G101="",AND($F101="",Assumptions!$B$4="")),"",IF(AND($G101="Deactivated",$F101=""),"",IFERROR(MAX(0,IF($F101&lt;&gt;"",$F101,Assumptions!$B$4)-$E101+1),"")))</f>
        <v/>
      </c>
      <c r="I101" s="18">
        <f>IF(OR($E101="",Assumptions!$B$5=""),"",IFERROR($E101+Assumptions!$B$5,""))</f>
        <v/>
      </c>
      <c r="J101" s="19">
        <f>IF(COUNTA($A101:$G101,$K101)=0,"",IF(OR($A101="",$B101="",$C101="",$D101="",$E101="",$G101=""),"Review missing fields",IF(OR(Assumptions!$B$4="",Assumptions!$B$5=""),"Review settings",IF(COUNTIF($D$4:$D$153,$D101)&gt;1,"Review duplicate identifier",IF(AND($F101&lt;&gt;"",$F101&lt;$E101),"Review date order",IF(AND($G101="Active",$F101&lt;&gt;""),"Review active/end date",IF(AND($G101="Deactivated",$F101=""),"Review missing end date",IF(AND($G101="Pending",$E101&lt;=Assumptions!$B$4),"Review pending start",IF(AND($G101="Active",$I101&lt;&gt;"",$I101&lt;=Assumptions!$B$4),"Review overdue","OK")))))))))</f>
        <v/>
      </c>
      <c r="K101" s="11" t="n"/>
    </row>
    <row r="102" ht="22" customHeight="1">
      <c r="A102" s="11" t="n"/>
      <c r="B102" s="12" t="n"/>
      <c r="C102" s="11" t="n"/>
      <c r="D102" s="11" t="n"/>
      <c r="E102" s="13" t="n"/>
      <c r="F102" s="13" t="n"/>
      <c r="G102" s="12" t="n"/>
      <c r="H102" s="22">
        <f>IF(OR($E102="",$G102="",AND($F102="",Assumptions!$B$4="")),"",IF(AND($G102="Deactivated",$F102=""),"",IFERROR(MAX(0,IF($F102&lt;&gt;"",$F102,Assumptions!$B$4)-$E102+1),"")))</f>
        <v/>
      </c>
      <c r="I102" s="15">
        <f>IF(OR($E102="",Assumptions!$B$5=""),"",IFERROR($E102+Assumptions!$B$5,""))</f>
        <v/>
      </c>
      <c r="J102" s="16">
        <f>IF(COUNTA($A102:$G102,$K102)=0,"",IF(OR($A102="",$B102="",$C102="",$D102="",$E102="",$G102=""),"Review missing fields",IF(OR(Assumptions!$B$4="",Assumptions!$B$5=""),"Review settings",IF(COUNTIF($D$4:$D$153,$D102)&gt;1,"Review duplicate identifier",IF(AND($F102&lt;&gt;"",$F102&lt;$E102),"Review date order",IF(AND($G102="Active",$F102&lt;&gt;""),"Review active/end date",IF(AND($G102="Deactivated",$F102=""),"Review missing end date",IF(AND($G102="Pending",$E102&lt;=Assumptions!$B$4),"Review pending start",IF(AND($G102="Active",$I102&lt;&gt;"",$I102&lt;=Assumptions!$B$4),"Review overdue","OK")))))))))</f>
        <v/>
      </c>
      <c r="K102" s="11" t="n"/>
    </row>
    <row r="103" ht="22" customHeight="1">
      <c r="A103" s="11" t="n"/>
      <c r="B103" s="12" t="n"/>
      <c r="C103" s="11" t="n"/>
      <c r="D103" s="11" t="n"/>
      <c r="E103" s="13" t="n"/>
      <c r="F103" s="13" t="n"/>
      <c r="G103" s="12" t="n"/>
      <c r="H103" s="23">
        <f>IF(OR($E103="",$G103="",AND($F103="",Assumptions!$B$4="")),"",IF(AND($G103="Deactivated",$F103=""),"",IFERROR(MAX(0,IF($F103&lt;&gt;"",$F103,Assumptions!$B$4)-$E103+1),"")))</f>
        <v/>
      </c>
      <c r="I103" s="18">
        <f>IF(OR($E103="",Assumptions!$B$5=""),"",IFERROR($E103+Assumptions!$B$5,""))</f>
        <v/>
      </c>
      <c r="J103" s="19">
        <f>IF(COUNTA($A103:$G103,$K103)=0,"",IF(OR($A103="",$B103="",$C103="",$D103="",$E103="",$G103=""),"Review missing fields",IF(OR(Assumptions!$B$4="",Assumptions!$B$5=""),"Review settings",IF(COUNTIF($D$4:$D$153,$D103)&gt;1,"Review duplicate identifier",IF(AND($F103&lt;&gt;"",$F103&lt;$E103),"Review date order",IF(AND($G103="Active",$F103&lt;&gt;""),"Review active/end date",IF(AND($G103="Deactivated",$F103=""),"Review missing end date",IF(AND($G103="Pending",$E103&lt;=Assumptions!$B$4),"Review pending start",IF(AND($G103="Active",$I103&lt;&gt;"",$I103&lt;=Assumptions!$B$4),"Review overdue","OK")))))))))</f>
        <v/>
      </c>
      <c r="K103" s="11" t="n"/>
    </row>
    <row r="104" ht="22" customHeight="1">
      <c r="A104" s="11" t="n"/>
      <c r="B104" s="12" t="n"/>
      <c r="C104" s="11" t="n"/>
      <c r="D104" s="11" t="n"/>
      <c r="E104" s="13" t="n"/>
      <c r="F104" s="13" t="n"/>
      <c r="G104" s="12" t="n"/>
      <c r="H104" s="22">
        <f>IF(OR($E104="",$G104="",AND($F104="",Assumptions!$B$4="")),"",IF(AND($G104="Deactivated",$F104=""),"",IFERROR(MAX(0,IF($F104&lt;&gt;"",$F104,Assumptions!$B$4)-$E104+1),"")))</f>
        <v/>
      </c>
      <c r="I104" s="15">
        <f>IF(OR($E104="",Assumptions!$B$5=""),"",IFERROR($E104+Assumptions!$B$5,""))</f>
        <v/>
      </c>
      <c r="J104" s="16">
        <f>IF(COUNTA($A104:$G104,$K104)=0,"",IF(OR($A104="",$B104="",$C104="",$D104="",$E104="",$G104=""),"Review missing fields",IF(OR(Assumptions!$B$4="",Assumptions!$B$5=""),"Review settings",IF(COUNTIF($D$4:$D$153,$D104)&gt;1,"Review duplicate identifier",IF(AND($F104&lt;&gt;"",$F104&lt;$E104),"Review date order",IF(AND($G104="Active",$F104&lt;&gt;""),"Review active/end date",IF(AND($G104="Deactivated",$F104=""),"Review missing end date",IF(AND($G104="Pending",$E104&lt;=Assumptions!$B$4),"Review pending start",IF(AND($G104="Active",$I104&lt;&gt;"",$I104&lt;=Assumptions!$B$4),"Review overdue","OK")))))))))</f>
        <v/>
      </c>
      <c r="K104" s="11" t="n"/>
    </row>
    <row r="105" ht="22" customHeight="1">
      <c r="A105" s="11" t="n"/>
      <c r="B105" s="12" t="n"/>
      <c r="C105" s="11" t="n"/>
      <c r="D105" s="11" t="n"/>
      <c r="E105" s="13" t="n"/>
      <c r="F105" s="13" t="n"/>
      <c r="G105" s="12" t="n"/>
      <c r="H105" s="23">
        <f>IF(OR($E105="",$G105="",AND($F105="",Assumptions!$B$4="")),"",IF(AND($G105="Deactivated",$F105=""),"",IFERROR(MAX(0,IF($F105&lt;&gt;"",$F105,Assumptions!$B$4)-$E105+1),"")))</f>
        <v/>
      </c>
      <c r="I105" s="18">
        <f>IF(OR($E105="",Assumptions!$B$5=""),"",IFERROR($E105+Assumptions!$B$5,""))</f>
        <v/>
      </c>
      <c r="J105" s="19">
        <f>IF(COUNTA($A105:$G105,$K105)=0,"",IF(OR($A105="",$B105="",$C105="",$D105="",$E105="",$G105=""),"Review missing fields",IF(OR(Assumptions!$B$4="",Assumptions!$B$5=""),"Review settings",IF(COUNTIF($D$4:$D$153,$D105)&gt;1,"Review duplicate identifier",IF(AND($F105&lt;&gt;"",$F105&lt;$E105),"Review date order",IF(AND($G105="Active",$F105&lt;&gt;""),"Review active/end date",IF(AND($G105="Deactivated",$F105=""),"Review missing end date",IF(AND($G105="Pending",$E105&lt;=Assumptions!$B$4),"Review pending start",IF(AND($G105="Active",$I105&lt;&gt;"",$I105&lt;=Assumptions!$B$4),"Review overdue","OK")))))))))</f>
        <v/>
      </c>
      <c r="K105" s="11" t="n"/>
    </row>
    <row r="106" ht="22" customHeight="1">
      <c r="A106" s="11" t="n"/>
      <c r="B106" s="12" t="n"/>
      <c r="C106" s="11" t="n"/>
      <c r="D106" s="11" t="n"/>
      <c r="E106" s="13" t="n"/>
      <c r="F106" s="13" t="n"/>
      <c r="G106" s="12" t="n"/>
      <c r="H106" s="22">
        <f>IF(OR($E106="",$G106="",AND($F106="",Assumptions!$B$4="")),"",IF(AND($G106="Deactivated",$F106=""),"",IFERROR(MAX(0,IF($F106&lt;&gt;"",$F106,Assumptions!$B$4)-$E106+1),"")))</f>
        <v/>
      </c>
      <c r="I106" s="15">
        <f>IF(OR($E106="",Assumptions!$B$5=""),"",IFERROR($E106+Assumptions!$B$5,""))</f>
        <v/>
      </c>
      <c r="J106" s="16">
        <f>IF(COUNTA($A106:$G106,$K106)=0,"",IF(OR($A106="",$B106="",$C106="",$D106="",$E106="",$G106=""),"Review missing fields",IF(OR(Assumptions!$B$4="",Assumptions!$B$5=""),"Review settings",IF(COUNTIF($D$4:$D$153,$D106)&gt;1,"Review duplicate identifier",IF(AND($F106&lt;&gt;"",$F106&lt;$E106),"Review date order",IF(AND($G106="Active",$F106&lt;&gt;""),"Review active/end date",IF(AND($G106="Deactivated",$F106=""),"Review missing end date",IF(AND($G106="Pending",$E106&lt;=Assumptions!$B$4),"Review pending start",IF(AND($G106="Active",$I106&lt;&gt;"",$I106&lt;=Assumptions!$B$4),"Review overdue","OK")))))))))</f>
        <v/>
      </c>
      <c r="K106" s="11" t="n"/>
    </row>
    <row r="107" ht="22" customHeight="1">
      <c r="A107" s="11" t="n"/>
      <c r="B107" s="12" t="n"/>
      <c r="C107" s="11" t="n"/>
      <c r="D107" s="11" t="n"/>
      <c r="E107" s="13" t="n"/>
      <c r="F107" s="13" t="n"/>
      <c r="G107" s="12" t="n"/>
      <c r="H107" s="23">
        <f>IF(OR($E107="",$G107="",AND($F107="",Assumptions!$B$4="")),"",IF(AND($G107="Deactivated",$F107=""),"",IFERROR(MAX(0,IF($F107&lt;&gt;"",$F107,Assumptions!$B$4)-$E107+1),"")))</f>
        <v/>
      </c>
      <c r="I107" s="18">
        <f>IF(OR($E107="",Assumptions!$B$5=""),"",IFERROR($E107+Assumptions!$B$5,""))</f>
        <v/>
      </c>
      <c r="J107" s="19">
        <f>IF(COUNTA($A107:$G107,$K107)=0,"",IF(OR($A107="",$B107="",$C107="",$D107="",$E107="",$G107=""),"Review missing fields",IF(OR(Assumptions!$B$4="",Assumptions!$B$5=""),"Review settings",IF(COUNTIF($D$4:$D$153,$D107)&gt;1,"Review duplicate identifier",IF(AND($F107&lt;&gt;"",$F107&lt;$E107),"Review date order",IF(AND($G107="Active",$F107&lt;&gt;""),"Review active/end date",IF(AND($G107="Deactivated",$F107=""),"Review missing end date",IF(AND($G107="Pending",$E107&lt;=Assumptions!$B$4),"Review pending start",IF(AND($G107="Active",$I107&lt;&gt;"",$I107&lt;=Assumptions!$B$4),"Review overdue","OK")))))))))</f>
        <v/>
      </c>
      <c r="K107" s="11" t="n"/>
    </row>
    <row r="108" ht="22" customHeight="1">
      <c r="A108" s="11" t="n"/>
      <c r="B108" s="12" t="n"/>
      <c r="C108" s="11" t="n"/>
      <c r="D108" s="11" t="n"/>
      <c r="E108" s="13" t="n"/>
      <c r="F108" s="13" t="n"/>
      <c r="G108" s="12" t="n"/>
      <c r="H108" s="22">
        <f>IF(OR($E108="",$G108="",AND($F108="",Assumptions!$B$4="")),"",IF(AND($G108="Deactivated",$F108=""),"",IFERROR(MAX(0,IF($F108&lt;&gt;"",$F108,Assumptions!$B$4)-$E108+1),"")))</f>
        <v/>
      </c>
      <c r="I108" s="15">
        <f>IF(OR($E108="",Assumptions!$B$5=""),"",IFERROR($E108+Assumptions!$B$5,""))</f>
        <v/>
      </c>
      <c r="J108" s="16">
        <f>IF(COUNTA($A108:$G108,$K108)=0,"",IF(OR($A108="",$B108="",$C108="",$D108="",$E108="",$G108=""),"Review missing fields",IF(OR(Assumptions!$B$4="",Assumptions!$B$5=""),"Review settings",IF(COUNTIF($D$4:$D$153,$D108)&gt;1,"Review duplicate identifier",IF(AND($F108&lt;&gt;"",$F108&lt;$E108),"Review date order",IF(AND($G108="Active",$F108&lt;&gt;""),"Review active/end date",IF(AND($G108="Deactivated",$F108=""),"Review missing end date",IF(AND($G108="Pending",$E108&lt;=Assumptions!$B$4),"Review pending start",IF(AND($G108="Active",$I108&lt;&gt;"",$I108&lt;=Assumptions!$B$4),"Review overdue","OK")))))))))</f>
        <v/>
      </c>
      <c r="K108" s="11" t="n"/>
    </row>
    <row r="109" ht="22" customHeight="1">
      <c r="A109" s="11" t="n"/>
      <c r="B109" s="12" t="n"/>
      <c r="C109" s="11" t="n"/>
      <c r="D109" s="11" t="n"/>
      <c r="E109" s="13" t="n"/>
      <c r="F109" s="13" t="n"/>
      <c r="G109" s="12" t="n"/>
      <c r="H109" s="23">
        <f>IF(OR($E109="",$G109="",AND($F109="",Assumptions!$B$4="")),"",IF(AND($G109="Deactivated",$F109=""),"",IFERROR(MAX(0,IF($F109&lt;&gt;"",$F109,Assumptions!$B$4)-$E109+1),"")))</f>
        <v/>
      </c>
      <c r="I109" s="18">
        <f>IF(OR($E109="",Assumptions!$B$5=""),"",IFERROR($E109+Assumptions!$B$5,""))</f>
        <v/>
      </c>
      <c r="J109" s="19">
        <f>IF(COUNTA($A109:$G109,$K109)=0,"",IF(OR($A109="",$B109="",$C109="",$D109="",$E109="",$G109=""),"Review missing fields",IF(OR(Assumptions!$B$4="",Assumptions!$B$5=""),"Review settings",IF(COUNTIF($D$4:$D$153,$D109)&gt;1,"Review duplicate identifier",IF(AND($F109&lt;&gt;"",$F109&lt;$E109),"Review date order",IF(AND($G109="Active",$F109&lt;&gt;""),"Review active/end date",IF(AND($G109="Deactivated",$F109=""),"Review missing end date",IF(AND($G109="Pending",$E109&lt;=Assumptions!$B$4),"Review pending start",IF(AND($G109="Active",$I109&lt;&gt;"",$I109&lt;=Assumptions!$B$4),"Review overdue","OK")))))))))</f>
        <v/>
      </c>
      <c r="K109" s="11" t="n"/>
    </row>
    <row r="110" ht="22" customHeight="1">
      <c r="A110" s="11" t="n"/>
      <c r="B110" s="12" t="n"/>
      <c r="C110" s="11" t="n"/>
      <c r="D110" s="11" t="n"/>
      <c r="E110" s="13" t="n"/>
      <c r="F110" s="13" t="n"/>
      <c r="G110" s="12" t="n"/>
      <c r="H110" s="22">
        <f>IF(OR($E110="",$G110="",AND($F110="",Assumptions!$B$4="")),"",IF(AND($G110="Deactivated",$F110=""),"",IFERROR(MAX(0,IF($F110&lt;&gt;"",$F110,Assumptions!$B$4)-$E110+1),"")))</f>
        <v/>
      </c>
      <c r="I110" s="15">
        <f>IF(OR($E110="",Assumptions!$B$5=""),"",IFERROR($E110+Assumptions!$B$5,""))</f>
        <v/>
      </c>
      <c r="J110" s="16">
        <f>IF(COUNTA($A110:$G110,$K110)=0,"",IF(OR($A110="",$B110="",$C110="",$D110="",$E110="",$G110=""),"Review missing fields",IF(OR(Assumptions!$B$4="",Assumptions!$B$5=""),"Review settings",IF(COUNTIF($D$4:$D$153,$D110)&gt;1,"Review duplicate identifier",IF(AND($F110&lt;&gt;"",$F110&lt;$E110),"Review date order",IF(AND($G110="Active",$F110&lt;&gt;""),"Review active/end date",IF(AND($G110="Deactivated",$F110=""),"Review missing end date",IF(AND($G110="Pending",$E110&lt;=Assumptions!$B$4),"Review pending start",IF(AND($G110="Active",$I110&lt;&gt;"",$I110&lt;=Assumptions!$B$4),"Review overdue","OK")))))))))</f>
        <v/>
      </c>
      <c r="K110" s="11" t="n"/>
    </row>
    <row r="111" ht="22" customHeight="1">
      <c r="A111" s="11" t="n"/>
      <c r="B111" s="12" t="n"/>
      <c r="C111" s="11" t="n"/>
      <c r="D111" s="11" t="n"/>
      <c r="E111" s="13" t="n"/>
      <c r="F111" s="13" t="n"/>
      <c r="G111" s="12" t="n"/>
      <c r="H111" s="23">
        <f>IF(OR($E111="",$G111="",AND($F111="",Assumptions!$B$4="")),"",IF(AND($G111="Deactivated",$F111=""),"",IFERROR(MAX(0,IF($F111&lt;&gt;"",$F111,Assumptions!$B$4)-$E111+1),"")))</f>
        <v/>
      </c>
      <c r="I111" s="18">
        <f>IF(OR($E111="",Assumptions!$B$5=""),"",IFERROR($E111+Assumptions!$B$5,""))</f>
        <v/>
      </c>
      <c r="J111" s="19">
        <f>IF(COUNTA($A111:$G111,$K111)=0,"",IF(OR($A111="",$B111="",$C111="",$D111="",$E111="",$G111=""),"Review missing fields",IF(OR(Assumptions!$B$4="",Assumptions!$B$5=""),"Review settings",IF(COUNTIF($D$4:$D$153,$D111)&gt;1,"Review duplicate identifier",IF(AND($F111&lt;&gt;"",$F111&lt;$E111),"Review date order",IF(AND($G111="Active",$F111&lt;&gt;""),"Review active/end date",IF(AND($G111="Deactivated",$F111=""),"Review missing end date",IF(AND($G111="Pending",$E111&lt;=Assumptions!$B$4),"Review pending start",IF(AND($G111="Active",$I111&lt;&gt;"",$I111&lt;=Assumptions!$B$4),"Review overdue","OK")))))))))</f>
        <v/>
      </c>
      <c r="K111" s="11" t="n"/>
    </row>
    <row r="112" ht="22" customHeight="1">
      <c r="A112" s="11" t="n"/>
      <c r="B112" s="12" t="n"/>
      <c r="C112" s="11" t="n"/>
      <c r="D112" s="11" t="n"/>
      <c r="E112" s="13" t="n"/>
      <c r="F112" s="13" t="n"/>
      <c r="G112" s="12" t="n"/>
      <c r="H112" s="22">
        <f>IF(OR($E112="",$G112="",AND($F112="",Assumptions!$B$4="")),"",IF(AND($G112="Deactivated",$F112=""),"",IFERROR(MAX(0,IF($F112&lt;&gt;"",$F112,Assumptions!$B$4)-$E112+1),"")))</f>
        <v/>
      </c>
      <c r="I112" s="15">
        <f>IF(OR($E112="",Assumptions!$B$5=""),"",IFERROR($E112+Assumptions!$B$5,""))</f>
        <v/>
      </c>
      <c r="J112" s="16">
        <f>IF(COUNTA($A112:$G112,$K112)=0,"",IF(OR($A112="",$B112="",$C112="",$D112="",$E112="",$G112=""),"Review missing fields",IF(OR(Assumptions!$B$4="",Assumptions!$B$5=""),"Review settings",IF(COUNTIF($D$4:$D$153,$D112)&gt;1,"Review duplicate identifier",IF(AND($F112&lt;&gt;"",$F112&lt;$E112),"Review date order",IF(AND($G112="Active",$F112&lt;&gt;""),"Review active/end date",IF(AND($G112="Deactivated",$F112=""),"Review missing end date",IF(AND($G112="Pending",$E112&lt;=Assumptions!$B$4),"Review pending start",IF(AND($G112="Active",$I112&lt;&gt;"",$I112&lt;=Assumptions!$B$4),"Review overdue","OK")))))))))</f>
        <v/>
      </c>
      <c r="K112" s="11" t="n"/>
    </row>
    <row r="113" ht="22" customHeight="1">
      <c r="A113" s="11" t="n"/>
      <c r="B113" s="12" t="n"/>
      <c r="C113" s="11" t="n"/>
      <c r="D113" s="11" t="n"/>
      <c r="E113" s="13" t="n"/>
      <c r="F113" s="13" t="n"/>
      <c r="G113" s="12" t="n"/>
      <c r="H113" s="23">
        <f>IF(OR($E113="",$G113="",AND($F113="",Assumptions!$B$4="")),"",IF(AND($G113="Deactivated",$F113=""),"",IFERROR(MAX(0,IF($F113&lt;&gt;"",$F113,Assumptions!$B$4)-$E113+1),"")))</f>
        <v/>
      </c>
      <c r="I113" s="18">
        <f>IF(OR($E113="",Assumptions!$B$5=""),"",IFERROR($E113+Assumptions!$B$5,""))</f>
        <v/>
      </c>
      <c r="J113" s="19">
        <f>IF(COUNTA($A113:$G113,$K113)=0,"",IF(OR($A113="",$B113="",$C113="",$D113="",$E113="",$G113=""),"Review missing fields",IF(OR(Assumptions!$B$4="",Assumptions!$B$5=""),"Review settings",IF(COUNTIF($D$4:$D$153,$D113)&gt;1,"Review duplicate identifier",IF(AND($F113&lt;&gt;"",$F113&lt;$E113),"Review date order",IF(AND($G113="Active",$F113&lt;&gt;""),"Review active/end date",IF(AND($G113="Deactivated",$F113=""),"Review missing end date",IF(AND($G113="Pending",$E113&lt;=Assumptions!$B$4),"Review pending start",IF(AND($G113="Active",$I113&lt;&gt;"",$I113&lt;=Assumptions!$B$4),"Review overdue","OK")))))))))</f>
        <v/>
      </c>
      <c r="K113" s="11" t="n"/>
    </row>
    <row r="114" ht="22" customHeight="1">
      <c r="A114" s="11" t="n"/>
      <c r="B114" s="12" t="n"/>
      <c r="C114" s="11" t="n"/>
      <c r="D114" s="11" t="n"/>
      <c r="E114" s="13" t="n"/>
      <c r="F114" s="13" t="n"/>
      <c r="G114" s="12" t="n"/>
      <c r="H114" s="22">
        <f>IF(OR($E114="",$G114="",AND($F114="",Assumptions!$B$4="")),"",IF(AND($G114="Deactivated",$F114=""),"",IFERROR(MAX(0,IF($F114&lt;&gt;"",$F114,Assumptions!$B$4)-$E114+1),"")))</f>
        <v/>
      </c>
      <c r="I114" s="15">
        <f>IF(OR($E114="",Assumptions!$B$5=""),"",IFERROR($E114+Assumptions!$B$5,""))</f>
        <v/>
      </c>
      <c r="J114" s="16">
        <f>IF(COUNTA($A114:$G114,$K114)=0,"",IF(OR($A114="",$B114="",$C114="",$D114="",$E114="",$G114=""),"Review missing fields",IF(OR(Assumptions!$B$4="",Assumptions!$B$5=""),"Review settings",IF(COUNTIF($D$4:$D$153,$D114)&gt;1,"Review duplicate identifier",IF(AND($F114&lt;&gt;"",$F114&lt;$E114),"Review date order",IF(AND($G114="Active",$F114&lt;&gt;""),"Review active/end date",IF(AND($G114="Deactivated",$F114=""),"Review missing end date",IF(AND($G114="Pending",$E114&lt;=Assumptions!$B$4),"Review pending start",IF(AND($G114="Active",$I114&lt;&gt;"",$I114&lt;=Assumptions!$B$4),"Review overdue","OK")))))))))</f>
        <v/>
      </c>
      <c r="K114" s="11" t="n"/>
    </row>
    <row r="115" ht="22" customHeight="1">
      <c r="A115" s="11" t="n"/>
      <c r="B115" s="12" t="n"/>
      <c r="C115" s="11" t="n"/>
      <c r="D115" s="11" t="n"/>
      <c r="E115" s="13" t="n"/>
      <c r="F115" s="13" t="n"/>
      <c r="G115" s="12" t="n"/>
      <c r="H115" s="23">
        <f>IF(OR($E115="",$G115="",AND($F115="",Assumptions!$B$4="")),"",IF(AND($G115="Deactivated",$F115=""),"",IFERROR(MAX(0,IF($F115&lt;&gt;"",$F115,Assumptions!$B$4)-$E115+1),"")))</f>
        <v/>
      </c>
      <c r="I115" s="18">
        <f>IF(OR($E115="",Assumptions!$B$5=""),"",IFERROR($E115+Assumptions!$B$5,""))</f>
        <v/>
      </c>
      <c r="J115" s="19">
        <f>IF(COUNTA($A115:$G115,$K115)=0,"",IF(OR($A115="",$B115="",$C115="",$D115="",$E115="",$G115=""),"Review missing fields",IF(OR(Assumptions!$B$4="",Assumptions!$B$5=""),"Review settings",IF(COUNTIF($D$4:$D$153,$D115)&gt;1,"Review duplicate identifier",IF(AND($F115&lt;&gt;"",$F115&lt;$E115),"Review date order",IF(AND($G115="Active",$F115&lt;&gt;""),"Review active/end date",IF(AND($G115="Deactivated",$F115=""),"Review missing end date",IF(AND($G115="Pending",$E115&lt;=Assumptions!$B$4),"Review pending start",IF(AND($G115="Active",$I115&lt;&gt;"",$I115&lt;=Assumptions!$B$4),"Review overdue","OK")))))))))</f>
        <v/>
      </c>
      <c r="K115" s="11" t="n"/>
    </row>
    <row r="116" ht="22" customHeight="1">
      <c r="A116" s="11" t="n"/>
      <c r="B116" s="12" t="n"/>
      <c r="C116" s="11" t="n"/>
      <c r="D116" s="11" t="n"/>
      <c r="E116" s="13" t="n"/>
      <c r="F116" s="13" t="n"/>
      <c r="G116" s="12" t="n"/>
      <c r="H116" s="22">
        <f>IF(OR($E116="",$G116="",AND($F116="",Assumptions!$B$4="")),"",IF(AND($G116="Deactivated",$F116=""),"",IFERROR(MAX(0,IF($F116&lt;&gt;"",$F116,Assumptions!$B$4)-$E116+1),"")))</f>
        <v/>
      </c>
      <c r="I116" s="15">
        <f>IF(OR($E116="",Assumptions!$B$5=""),"",IFERROR($E116+Assumptions!$B$5,""))</f>
        <v/>
      </c>
      <c r="J116" s="16">
        <f>IF(COUNTA($A116:$G116,$K116)=0,"",IF(OR($A116="",$B116="",$C116="",$D116="",$E116="",$G116=""),"Review missing fields",IF(OR(Assumptions!$B$4="",Assumptions!$B$5=""),"Review settings",IF(COUNTIF($D$4:$D$153,$D116)&gt;1,"Review duplicate identifier",IF(AND($F116&lt;&gt;"",$F116&lt;$E116),"Review date order",IF(AND($G116="Active",$F116&lt;&gt;""),"Review active/end date",IF(AND($G116="Deactivated",$F116=""),"Review missing end date",IF(AND($G116="Pending",$E116&lt;=Assumptions!$B$4),"Review pending start",IF(AND($G116="Active",$I116&lt;&gt;"",$I116&lt;=Assumptions!$B$4),"Review overdue","OK")))))))))</f>
        <v/>
      </c>
      <c r="K116" s="11" t="n"/>
    </row>
    <row r="117" ht="22" customHeight="1">
      <c r="A117" s="11" t="n"/>
      <c r="B117" s="12" t="n"/>
      <c r="C117" s="11" t="n"/>
      <c r="D117" s="11" t="n"/>
      <c r="E117" s="13" t="n"/>
      <c r="F117" s="13" t="n"/>
      <c r="G117" s="12" t="n"/>
      <c r="H117" s="23">
        <f>IF(OR($E117="",$G117="",AND($F117="",Assumptions!$B$4="")),"",IF(AND($G117="Deactivated",$F117=""),"",IFERROR(MAX(0,IF($F117&lt;&gt;"",$F117,Assumptions!$B$4)-$E117+1),"")))</f>
        <v/>
      </c>
      <c r="I117" s="18">
        <f>IF(OR($E117="",Assumptions!$B$5=""),"",IFERROR($E117+Assumptions!$B$5,""))</f>
        <v/>
      </c>
      <c r="J117" s="19">
        <f>IF(COUNTA($A117:$G117,$K117)=0,"",IF(OR($A117="",$B117="",$C117="",$D117="",$E117="",$G117=""),"Review missing fields",IF(OR(Assumptions!$B$4="",Assumptions!$B$5=""),"Review settings",IF(COUNTIF($D$4:$D$153,$D117)&gt;1,"Review duplicate identifier",IF(AND($F117&lt;&gt;"",$F117&lt;$E117),"Review date order",IF(AND($G117="Active",$F117&lt;&gt;""),"Review active/end date",IF(AND($G117="Deactivated",$F117=""),"Review missing end date",IF(AND($G117="Pending",$E117&lt;=Assumptions!$B$4),"Review pending start",IF(AND($G117="Active",$I117&lt;&gt;"",$I117&lt;=Assumptions!$B$4),"Review overdue","OK")))))))))</f>
        <v/>
      </c>
      <c r="K117" s="11" t="n"/>
    </row>
    <row r="118" ht="22" customHeight="1">
      <c r="A118" s="11" t="n"/>
      <c r="B118" s="12" t="n"/>
      <c r="C118" s="11" t="n"/>
      <c r="D118" s="11" t="n"/>
      <c r="E118" s="13" t="n"/>
      <c r="F118" s="13" t="n"/>
      <c r="G118" s="12" t="n"/>
      <c r="H118" s="22">
        <f>IF(OR($E118="",$G118="",AND($F118="",Assumptions!$B$4="")),"",IF(AND($G118="Deactivated",$F118=""),"",IFERROR(MAX(0,IF($F118&lt;&gt;"",$F118,Assumptions!$B$4)-$E118+1),"")))</f>
        <v/>
      </c>
      <c r="I118" s="15">
        <f>IF(OR($E118="",Assumptions!$B$5=""),"",IFERROR($E118+Assumptions!$B$5,""))</f>
        <v/>
      </c>
      <c r="J118" s="16">
        <f>IF(COUNTA($A118:$G118,$K118)=0,"",IF(OR($A118="",$B118="",$C118="",$D118="",$E118="",$G118=""),"Review missing fields",IF(OR(Assumptions!$B$4="",Assumptions!$B$5=""),"Review settings",IF(COUNTIF($D$4:$D$153,$D118)&gt;1,"Review duplicate identifier",IF(AND($F118&lt;&gt;"",$F118&lt;$E118),"Review date order",IF(AND($G118="Active",$F118&lt;&gt;""),"Review active/end date",IF(AND($G118="Deactivated",$F118=""),"Review missing end date",IF(AND($G118="Pending",$E118&lt;=Assumptions!$B$4),"Review pending start",IF(AND($G118="Active",$I118&lt;&gt;"",$I118&lt;=Assumptions!$B$4),"Review overdue","OK")))))))))</f>
        <v/>
      </c>
      <c r="K118" s="11" t="n"/>
    </row>
    <row r="119" ht="22" customHeight="1">
      <c r="A119" s="11" t="n"/>
      <c r="B119" s="12" t="n"/>
      <c r="C119" s="11" t="n"/>
      <c r="D119" s="11" t="n"/>
      <c r="E119" s="13" t="n"/>
      <c r="F119" s="13" t="n"/>
      <c r="G119" s="12" t="n"/>
      <c r="H119" s="23">
        <f>IF(OR($E119="",$G119="",AND($F119="",Assumptions!$B$4="")),"",IF(AND($G119="Deactivated",$F119=""),"",IFERROR(MAX(0,IF($F119&lt;&gt;"",$F119,Assumptions!$B$4)-$E119+1),"")))</f>
        <v/>
      </c>
      <c r="I119" s="18">
        <f>IF(OR($E119="",Assumptions!$B$5=""),"",IFERROR($E119+Assumptions!$B$5,""))</f>
        <v/>
      </c>
      <c r="J119" s="19">
        <f>IF(COUNTA($A119:$G119,$K119)=0,"",IF(OR($A119="",$B119="",$C119="",$D119="",$E119="",$G119=""),"Review missing fields",IF(OR(Assumptions!$B$4="",Assumptions!$B$5=""),"Review settings",IF(COUNTIF($D$4:$D$153,$D119)&gt;1,"Review duplicate identifier",IF(AND($F119&lt;&gt;"",$F119&lt;$E119),"Review date order",IF(AND($G119="Active",$F119&lt;&gt;""),"Review active/end date",IF(AND($G119="Deactivated",$F119=""),"Review missing end date",IF(AND($G119="Pending",$E119&lt;=Assumptions!$B$4),"Review pending start",IF(AND($G119="Active",$I119&lt;&gt;"",$I119&lt;=Assumptions!$B$4),"Review overdue","OK")))))))))</f>
        <v/>
      </c>
      <c r="K119" s="11" t="n"/>
    </row>
    <row r="120" ht="22" customHeight="1">
      <c r="A120" s="11" t="n"/>
      <c r="B120" s="12" t="n"/>
      <c r="C120" s="11" t="n"/>
      <c r="D120" s="11" t="n"/>
      <c r="E120" s="13" t="n"/>
      <c r="F120" s="13" t="n"/>
      <c r="G120" s="12" t="n"/>
      <c r="H120" s="22">
        <f>IF(OR($E120="",$G120="",AND($F120="",Assumptions!$B$4="")),"",IF(AND($G120="Deactivated",$F120=""),"",IFERROR(MAX(0,IF($F120&lt;&gt;"",$F120,Assumptions!$B$4)-$E120+1),"")))</f>
        <v/>
      </c>
      <c r="I120" s="15">
        <f>IF(OR($E120="",Assumptions!$B$5=""),"",IFERROR($E120+Assumptions!$B$5,""))</f>
        <v/>
      </c>
      <c r="J120" s="16">
        <f>IF(COUNTA($A120:$G120,$K120)=0,"",IF(OR($A120="",$B120="",$C120="",$D120="",$E120="",$G120=""),"Review missing fields",IF(OR(Assumptions!$B$4="",Assumptions!$B$5=""),"Review settings",IF(COUNTIF($D$4:$D$153,$D120)&gt;1,"Review duplicate identifier",IF(AND($F120&lt;&gt;"",$F120&lt;$E120),"Review date order",IF(AND($G120="Active",$F120&lt;&gt;""),"Review active/end date",IF(AND($G120="Deactivated",$F120=""),"Review missing end date",IF(AND($G120="Pending",$E120&lt;=Assumptions!$B$4),"Review pending start",IF(AND($G120="Active",$I120&lt;&gt;"",$I120&lt;=Assumptions!$B$4),"Review overdue","OK")))))))))</f>
        <v/>
      </c>
      <c r="K120" s="11" t="n"/>
    </row>
    <row r="121" ht="22" customHeight="1">
      <c r="A121" s="11" t="n"/>
      <c r="B121" s="12" t="n"/>
      <c r="C121" s="11" t="n"/>
      <c r="D121" s="11" t="n"/>
      <c r="E121" s="13" t="n"/>
      <c r="F121" s="13" t="n"/>
      <c r="G121" s="12" t="n"/>
      <c r="H121" s="23">
        <f>IF(OR($E121="",$G121="",AND($F121="",Assumptions!$B$4="")),"",IF(AND($G121="Deactivated",$F121=""),"",IFERROR(MAX(0,IF($F121&lt;&gt;"",$F121,Assumptions!$B$4)-$E121+1),"")))</f>
        <v/>
      </c>
      <c r="I121" s="18">
        <f>IF(OR($E121="",Assumptions!$B$5=""),"",IFERROR($E121+Assumptions!$B$5,""))</f>
        <v/>
      </c>
      <c r="J121" s="19">
        <f>IF(COUNTA($A121:$G121,$K121)=0,"",IF(OR($A121="",$B121="",$C121="",$D121="",$E121="",$G121=""),"Review missing fields",IF(OR(Assumptions!$B$4="",Assumptions!$B$5=""),"Review settings",IF(COUNTIF($D$4:$D$153,$D121)&gt;1,"Review duplicate identifier",IF(AND($F121&lt;&gt;"",$F121&lt;$E121),"Review date order",IF(AND($G121="Active",$F121&lt;&gt;""),"Review active/end date",IF(AND($G121="Deactivated",$F121=""),"Review missing end date",IF(AND($G121="Pending",$E121&lt;=Assumptions!$B$4),"Review pending start",IF(AND($G121="Active",$I121&lt;&gt;"",$I121&lt;=Assumptions!$B$4),"Review overdue","OK")))))))))</f>
        <v/>
      </c>
      <c r="K121" s="11" t="n"/>
    </row>
    <row r="122" ht="22" customHeight="1">
      <c r="A122" s="11" t="n"/>
      <c r="B122" s="12" t="n"/>
      <c r="C122" s="11" t="n"/>
      <c r="D122" s="11" t="n"/>
      <c r="E122" s="13" t="n"/>
      <c r="F122" s="13" t="n"/>
      <c r="G122" s="12" t="n"/>
      <c r="H122" s="22">
        <f>IF(OR($E122="",$G122="",AND($F122="",Assumptions!$B$4="")),"",IF(AND($G122="Deactivated",$F122=""),"",IFERROR(MAX(0,IF($F122&lt;&gt;"",$F122,Assumptions!$B$4)-$E122+1),"")))</f>
        <v/>
      </c>
      <c r="I122" s="15">
        <f>IF(OR($E122="",Assumptions!$B$5=""),"",IFERROR($E122+Assumptions!$B$5,""))</f>
        <v/>
      </c>
      <c r="J122" s="16">
        <f>IF(COUNTA($A122:$G122,$K122)=0,"",IF(OR($A122="",$B122="",$C122="",$D122="",$E122="",$G122=""),"Review missing fields",IF(OR(Assumptions!$B$4="",Assumptions!$B$5=""),"Review settings",IF(COUNTIF($D$4:$D$153,$D122)&gt;1,"Review duplicate identifier",IF(AND($F122&lt;&gt;"",$F122&lt;$E122),"Review date order",IF(AND($G122="Active",$F122&lt;&gt;""),"Review active/end date",IF(AND($G122="Deactivated",$F122=""),"Review missing end date",IF(AND($G122="Pending",$E122&lt;=Assumptions!$B$4),"Review pending start",IF(AND($G122="Active",$I122&lt;&gt;"",$I122&lt;=Assumptions!$B$4),"Review overdue","OK")))))))))</f>
        <v/>
      </c>
      <c r="K122" s="11" t="n"/>
    </row>
    <row r="123" ht="22" customHeight="1">
      <c r="A123" s="11" t="n"/>
      <c r="B123" s="12" t="n"/>
      <c r="C123" s="11" t="n"/>
      <c r="D123" s="11" t="n"/>
      <c r="E123" s="13" t="n"/>
      <c r="F123" s="13" t="n"/>
      <c r="G123" s="12" t="n"/>
      <c r="H123" s="23">
        <f>IF(OR($E123="",$G123="",AND($F123="",Assumptions!$B$4="")),"",IF(AND($G123="Deactivated",$F123=""),"",IFERROR(MAX(0,IF($F123&lt;&gt;"",$F123,Assumptions!$B$4)-$E123+1),"")))</f>
        <v/>
      </c>
      <c r="I123" s="18">
        <f>IF(OR($E123="",Assumptions!$B$5=""),"",IFERROR($E123+Assumptions!$B$5,""))</f>
        <v/>
      </c>
      <c r="J123" s="19">
        <f>IF(COUNTA($A123:$G123,$K123)=0,"",IF(OR($A123="",$B123="",$C123="",$D123="",$E123="",$G123=""),"Review missing fields",IF(OR(Assumptions!$B$4="",Assumptions!$B$5=""),"Review settings",IF(COUNTIF($D$4:$D$153,$D123)&gt;1,"Review duplicate identifier",IF(AND($F123&lt;&gt;"",$F123&lt;$E123),"Review date order",IF(AND($G123="Active",$F123&lt;&gt;""),"Review active/end date",IF(AND($G123="Deactivated",$F123=""),"Review missing end date",IF(AND($G123="Pending",$E123&lt;=Assumptions!$B$4),"Review pending start",IF(AND($G123="Active",$I123&lt;&gt;"",$I123&lt;=Assumptions!$B$4),"Review overdue","OK")))))))))</f>
        <v/>
      </c>
      <c r="K123" s="11" t="n"/>
    </row>
    <row r="124" ht="22" customHeight="1">
      <c r="A124" s="11" t="n"/>
      <c r="B124" s="12" t="n"/>
      <c r="C124" s="11" t="n"/>
      <c r="D124" s="11" t="n"/>
      <c r="E124" s="13" t="n"/>
      <c r="F124" s="13" t="n"/>
      <c r="G124" s="12" t="n"/>
      <c r="H124" s="22">
        <f>IF(OR($E124="",$G124="",AND($F124="",Assumptions!$B$4="")),"",IF(AND($G124="Deactivated",$F124=""),"",IFERROR(MAX(0,IF($F124&lt;&gt;"",$F124,Assumptions!$B$4)-$E124+1),"")))</f>
        <v/>
      </c>
      <c r="I124" s="15">
        <f>IF(OR($E124="",Assumptions!$B$5=""),"",IFERROR($E124+Assumptions!$B$5,""))</f>
        <v/>
      </c>
      <c r="J124" s="16">
        <f>IF(COUNTA($A124:$G124,$K124)=0,"",IF(OR($A124="",$B124="",$C124="",$D124="",$E124="",$G124=""),"Review missing fields",IF(OR(Assumptions!$B$4="",Assumptions!$B$5=""),"Review settings",IF(COUNTIF($D$4:$D$153,$D124)&gt;1,"Review duplicate identifier",IF(AND($F124&lt;&gt;"",$F124&lt;$E124),"Review date order",IF(AND($G124="Active",$F124&lt;&gt;""),"Review active/end date",IF(AND($G124="Deactivated",$F124=""),"Review missing end date",IF(AND($G124="Pending",$E124&lt;=Assumptions!$B$4),"Review pending start",IF(AND($G124="Active",$I124&lt;&gt;"",$I124&lt;=Assumptions!$B$4),"Review overdue","OK")))))))))</f>
        <v/>
      </c>
      <c r="K124" s="11" t="n"/>
    </row>
    <row r="125" ht="22" customHeight="1">
      <c r="A125" s="11" t="n"/>
      <c r="B125" s="12" t="n"/>
      <c r="C125" s="11" t="n"/>
      <c r="D125" s="11" t="n"/>
      <c r="E125" s="13" t="n"/>
      <c r="F125" s="13" t="n"/>
      <c r="G125" s="12" t="n"/>
      <c r="H125" s="23">
        <f>IF(OR($E125="",$G125="",AND($F125="",Assumptions!$B$4="")),"",IF(AND($G125="Deactivated",$F125=""),"",IFERROR(MAX(0,IF($F125&lt;&gt;"",$F125,Assumptions!$B$4)-$E125+1),"")))</f>
        <v/>
      </c>
      <c r="I125" s="18">
        <f>IF(OR($E125="",Assumptions!$B$5=""),"",IFERROR($E125+Assumptions!$B$5,""))</f>
        <v/>
      </c>
      <c r="J125" s="19">
        <f>IF(COUNTA($A125:$G125,$K125)=0,"",IF(OR($A125="",$B125="",$C125="",$D125="",$E125="",$G125=""),"Review missing fields",IF(OR(Assumptions!$B$4="",Assumptions!$B$5=""),"Review settings",IF(COUNTIF($D$4:$D$153,$D125)&gt;1,"Review duplicate identifier",IF(AND($F125&lt;&gt;"",$F125&lt;$E125),"Review date order",IF(AND($G125="Active",$F125&lt;&gt;""),"Review active/end date",IF(AND($G125="Deactivated",$F125=""),"Review missing end date",IF(AND($G125="Pending",$E125&lt;=Assumptions!$B$4),"Review pending start",IF(AND($G125="Active",$I125&lt;&gt;"",$I125&lt;=Assumptions!$B$4),"Review overdue","OK")))))))))</f>
        <v/>
      </c>
      <c r="K125" s="11" t="n"/>
    </row>
    <row r="126" ht="22" customHeight="1">
      <c r="A126" s="11" t="n"/>
      <c r="B126" s="12" t="n"/>
      <c r="C126" s="11" t="n"/>
      <c r="D126" s="11" t="n"/>
      <c r="E126" s="13" t="n"/>
      <c r="F126" s="13" t="n"/>
      <c r="G126" s="12" t="n"/>
      <c r="H126" s="22">
        <f>IF(OR($E126="",$G126="",AND($F126="",Assumptions!$B$4="")),"",IF(AND($G126="Deactivated",$F126=""),"",IFERROR(MAX(0,IF($F126&lt;&gt;"",$F126,Assumptions!$B$4)-$E126+1),"")))</f>
        <v/>
      </c>
      <c r="I126" s="15">
        <f>IF(OR($E126="",Assumptions!$B$5=""),"",IFERROR($E126+Assumptions!$B$5,""))</f>
        <v/>
      </c>
      <c r="J126" s="16">
        <f>IF(COUNTA($A126:$G126,$K126)=0,"",IF(OR($A126="",$B126="",$C126="",$D126="",$E126="",$G126=""),"Review missing fields",IF(OR(Assumptions!$B$4="",Assumptions!$B$5=""),"Review settings",IF(COUNTIF($D$4:$D$153,$D126)&gt;1,"Review duplicate identifier",IF(AND($F126&lt;&gt;"",$F126&lt;$E126),"Review date order",IF(AND($G126="Active",$F126&lt;&gt;""),"Review active/end date",IF(AND($G126="Deactivated",$F126=""),"Review missing end date",IF(AND($G126="Pending",$E126&lt;=Assumptions!$B$4),"Review pending start",IF(AND($G126="Active",$I126&lt;&gt;"",$I126&lt;=Assumptions!$B$4),"Review overdue","OK")))))))))</f>
        <v/>
      </c>
      <c r="K126" s="11" t="n"/>
    </row>
    <row r="127" ht="22" customHeight="1">
      <c r="A127" s="11" t="n"/>
      <c r="B127" s="12" t="n"/>
      <c r="C127" s="11" t="n"/>
      <c r="D127" s="11" t="n"/>
      <c r="E127" s="13" t="n"/>
      <c r="F127" s="13" t="n"/>
      <c r="G127" s="12" t="n"/>
      <c r="H127" s="23">
        <f>IF(OR($E127="",$G127="",AND($F127="",Assumptions!$B$4="")),"",IF(AND($G127="Deactivated",$F127=""),"",IFERROR(MAX(0,IF($F127&lt;&gt;"",$F127,Assumptions!$B$4)-$E127+1),"")))</f>
        <v/>
      </c>
      <c r="I127" s="18">
        <f>IF(OR($E127="",Assumptions!$B$5=""),"",IFERROR($E127+Assumptions!$B$5,""))</f>
        <v/>
      </c>
      <c r="J127" s="19">
        <f>IF(COUNTA($A127:$G127,$K127)=0,"",IF(OR($A127="",$B127="",$C127="",$D127="",$E127="",$G127=""),"Review missing fields",IF(OR(Assumptions!$B$4="",Assumptions!$B$5=""),"Review settings",IF(COUNTIF($D$4:$D$153,$D127)&gt;1,"Review duplicate identifier",IF(AND($F127&lt;&gt;"",$F127&lt;$E127),"Review date order",IF(AND($G127="Active",$F127&lt;&gt;""),"Review active/end date",IF(AND($G127="Deactivated",$F127=""),"Review missing end date",IF(AND($G127="Pending",$E127&lt;=Assumptions!$B$4),"Review pending start",IF(AND($G127="Active",$I127&lt;&gt;"",$I127&lt;=Assumptions!$B$4),"Review overdue","OK")))))))))</f>
        <v/>
      </c>
      <c r="K127" s="11" t="n"/>
    </row>
    <row r="128" ht="22" customHeight="1">
      <c r="A128" s="11" t="n"/>
      <c r="B128" s="12" t="n"/>
      <c r="C128" s="11" t="n"/>
      <c r="D128" s="11" t="n"/>
      <c r="E128" s="13" t="n"/>
      <c r="F128" s="13" t="n"/>
      <c r="G128" s="12" t="n"/>
      <c r="H128" s="22">
        <f>IF(OR($E128="",$G128="",AND($F128="",Assumptions!$B$4="")),"",IF(AND($G128="Deactivated",$F128=""),"",IFERROR(MAX(0,IF($F128&lt;&gt;"",$F128,Assumptions!$B$4)-$E128+1),"")))</f>
        <v/>
      </c>
      <c r="I128" s="15">
        <f>IF(OR($E128="",Assumptions!$B$5=""),"",IFERROR($E128+Assumptions!$B$5,""))</f>
        <v/>
      </c>
      <c r="J128" s="16">
        <f>IF(COUNTA($A128:$G128,$K128)=0,"",IF(OR($A128="",$B128="",$C128="",$D128="",$E128="",$G128=""),"Review missing fields",IF(OR(Assumptions!$B$4="",Assumptions!$B$5=""),"Review settings",IF(COUNTIF($D$4:$D$153,$D128)&gt;1,"Review duplicate identifier",IF(AND($F128&lt;&gt;"",$F128&lt;$E128),"Review date order",IF(AND($G128="Active",$F128&lt;&gt;""),"Review active/end date",IF(AND($G128="Deactivated",$F128=""),"Review missing end date",IF(AND($G128="Pending",$E128&lt;=Assumptions!$B$4),"Review pending start",IF(AND($G128="Active",$I128&lt;&gt;"",$I128&lt;=Assumptions!$B$4),"Review overdue","OK")))))))))</f>
        <v/>
      </c>
      <c r="K128" s="11" t="n"/>
    </row>
    <row r="129" ht="22" customHeight="1">
      <c r="A129" s="11" t="n"/>
      <c r="B129" s="12" t="n"/>
      <c r="C129" s="11" t="n"/>
      <c r="D129" s="11" t="n"/>
      <c r="E129" s="13" t="n"/>
      <c r="F129" s="13" t="n"/>
      <c r="G129" s="12" t="n"/>
      <c r="H129" s="23">
        <f>IF(OR($E129="",$G129="",AND($F129="",Assumptions!$B$4="")),"",IF(AND($G129="Deactivated",$F129=""),"",IFERROR(MAX(0,IF($F129&lt;&gt;"",$F129,Assumptions!$B$4)-$E129+1),"")))</f>
        <v/>
      </c>
      <c r="I129" s="18">
        <f>IF(OR($E129="",Assumptions!$B$5=""),"",IFERROR($E129+Assumptions!$B$5,""))</f>
        <v/>
      </c>
      <c r="J129" s="19">
        <f>IF(COUNTA($A129:$G129,$K129)=0,"",IF(OR($A129="",$B129="",$C129="",$D129="",$E129="",$G129=""),"Review missing fields",IF(OR(Assumptions!$B$4="",Assumptions!$B$5=""),"Review settings",IF(COUNTIF($D$4:$D$153,$D129)&gt;1,"Review duplicate identifier",IF(AND($F129&lt;&gt;"",$F129&lt;$E129),"Review date order",IF(AND($G129="Active",$F129&lt;&gt;""),"Review active/end date",IF(AND($G129="Deactivated",$F129=""),"Review missing end date",IF(AND($G129="Pending",$E129&lt;=Assumptions!$B$4),"Review pending start",IF(AND($G129="Active",$I129&lt;&gt;"",$I129&lt;=Assumptions!$B$4),"Review overdue","OK")))))))))</f>
        <v/>
      </c>
      <c r="K129" s="11" t="n"/>
    </row>
    <row r="130" ht="22" customHeight="1">
      <c r="A130" s="11" t="n"/>
      <c r="B130" s="12" t="n"/>
      <c r="C130" s="11" t="n"/>
      <c r="D130" s="11" t="n"/>
      <c r="E130" s="13" t="n"/>
      <c r="F130" s="13" t="n"/>
      <c r="G130" s="12" t="n"/>
      <c r="H130" s="22">
        <f>IF(OR($E130="",$G130="",AND($F130="",Assumptions!$B$4="")),"",IF(AND($G130="Deactivated",$F130=""),"",IFERROR(MAX(0,IF($F130&lt;&gt;"",$F130,Assumptions!$B$4)-$E130+1),"")))</f>
        <v/>
      </c>
      <c r="I130" s="15">
        <f>IF(OR($E130="",Assumptions!$B$5=""),"",IFERROR($E130+Assumptions!$B$5,""))</f>
        <v/>
      </c>
      <c r="J130" s="16">
        <f>IF(COUNTA($A130:$G130,$K130)=0,"",IF(OR($A130="",$B130="",$C130="",$D130="",$E130="",$G130=""),"Review missing fields",IF(OR(Assumptions!$B$4="",Assumptions!$B$5=""),"Review settings",IF(COUNTIF($D$4:$D$153,$D130)&gt;1,"Review duplicate identifier",IF(AND($F130&lt;&gt;"",$F130&lt;$E130),"Review date order",IF(AND($G130="Active",$F130&lt;&gt;""),"Review active/end date",IF(AND($G130="Deactivated",$F130=""),"Review missing end date",IF(AND($G130="Pending",$E130&lt;=Assumptions!$B$4),"Review pending start",IF(AND($G130="Active",$I130&lt;&gt;"",$I130&lt;=Assumptions!$B$4),"Review overdue","OK")))))))))</f>
        <v/>
      </c>
      <c r="K130" s="11" t="n"/>
    </row>
    <row r="131" ht="22" customHeight="1">
      <c r="A131" s="11" t="n"/>
      <c r="B131" s="12" t="n"/>
      <c r="C131" s="11" t="n"/>
      <c r="D131" s="11" t="n"/>
      <c r="E131" s="13" t="n"/>
      <c r="F131" s="13" t="n"/>
      <c r="G131" s="12" t="n"/>
      <c r="H131" s="23">
        <f>IF(OR($E131="",$G131="",AND($F131="",Assumptions!$B$4="")),"",IF(AND($G131="Deactivated",$F131=""),"",IFERROR(MAX(0,IF($F131&lt;&gt;"",$F131,Assumptions!$B$4)-$E131+1),"")))</f>
        <v/>
      </c>
      <c r="I131" s="18">
        <f>IF(OR($E131="",Assumptions!$B$5=""),"",IFERROR($E131+Assumptions!$B$5,""))</f>
        <v/>
      </c>
      <c r="J131" s="19">
        <f>IF(COUNTA($A131:$G131,$K131)=0,"",IF(OR($A131="",$B131="",$C131="",$D131="",$E131="",$G131=""),"Review missing fields",IF(OR(Assumptions!$B$4="",Assumptions!$B$5=""),"Review settings",IF(COUNTIF($D$4:$D$153,$D131)&gt;1,"Review duplicate identifier",IF(AND($F131&lt;&gt;"",$F131&lt;$E131),"Review date order",IF(AND($G131="Active",$F131&lt;&gt;""),"Review active/end date",IF(AND($G131="Deactivated",$F131=""),"Review missing end date",IF(AND($G131="Pending",$E131&lt;=Assumptions!$B$4),"Review pending start",IF(AND($G131="Active",$I131&lt;&gt;"",$I131&lt;=Assumptions!$B$4),"Review overdue","OK")))))))))</f>
        <v/>
      </c>
      <c r="K131" s="11" t="n"/>
    </row>
    <row r="132" ht="22" customHeight="1">
      <c r="A132" s="11" t="n"/>
      <c r="B132" s="12" t="n"/>
      <c r="C132" s="11" t="n"/>
      <c r="D132" s="11" t="n"/>
      <c r="E132" s="13" t="n"/>
      <c r="F132" s="13" t="n"/>
      <c r="G132" s="12" t="n"/>
      <c r="H132" s="22">
        <f>IF(OR($E132="",$G132="",AND($F132="",Assumptions!$B$4="")),"",IF(AND($G132="Deactivated",$F132=""),"",IFERROR(MAX(0,IF($F132&lt;&gt;"",$F132,Assumptions!$B$4)-$E132+1),"")))</f>
        <v/>
      </c>
      <c r="I132" s="15">
        <f>IF(OR($E132="",Assumptions!$B$5=""),"",IFERROR($E132+Assumptions!$B$5,""))</f>
        <v/>
      </c>
      <c r="J132" s="16">
        <f>IF(COUNTA($A132:$G132,$K132)=0,"",IF(OR($A132="",$B132="",$C132="",$D132="",$E132="",$G132=""),"Review missing fields",IF(OR(Assumptions!$B$4="",Assumptions!$B$5=""),"Review settings",IF(COUNTIF($D$4:$D$153,$D132)&gt;1,"Review duplicate identifier",IF(AND($F132&lt;&gt;"",$F132&lt;$E132),"Review date order",IF(AND($G132="Active",$F132&lt;&gt;""),"Review active/end date",IF(AND($G132="Deactivated",$F132=""),"Review missing end date",IF(AND($G132="Pending",$E132&lt;=Assumptions!$B$4),"Review pending start",IF(AND($G132="Active",$I132&lt;&gt;"",$I132&lt;=Assumptions!$B$4),"Review overdue","OK")))))))))</f>
        <v/>
      </c>
      <c r="K132" s="11" t="n"/>
    </row>
    <row r="133" ht="22" customHeight="1">
      <c r="A133" s="11" t="n"/>
      <c r="B133" s="12" t="n"/>
      <c r="C133" s="11" t="n"/>
      <c r="D133" s="11" t="n"/>
      <c r="E133" s="13" t="n"/>
      <c r="F133" s="13" t="n"/>
      <c r="G133" s="12" t="n"/>
      <c r="H133" s="23">
        <f>IF(OR($E133="",$G133="",AND($F133="",Assumptions!$B$4="")),"",IF(AND($G133="Deactivated",$F133=""),"",IFERROR(MAX(0,IF($F133&lt;&gt;"",$F133,Assumptions!$B$4)-$E133+1),"")))</f>
        <v/>
      </c>
      <c r="I133" s="18">
        <f>IF(OR($E133="",Assumptions!$B$5=""),"",IFERROR($E133+Assumptions!$B$5,""))</f>
        <v/>
      </c>
      <c r="J133" s="19">
        <f>IF(COUNTA($A133:$G133,$K133)=0,"",IF(OR($A133="",$B133="",$C133="",$D133="",$E133="",$G133=""),"Review missing fields",IF(OR(Assumptions!$B$4="",Assumptions!$B$5=""),"Review settings",IF(COUNTIF($D$4:$D$153,$D133)&gt;1,"Review duplicate identifier",IF(AND($F133&lt;&gt;"",$F133&lt;$E133),"Review date order",IF(AND($G133="Active",$F133&lt;&gt;""),"Review active/end date",IF(AND($G133="Deactivated",$F133=""),"Review missing end date",IF(AND($G133="Pending",$E133&lt;=Assumptions!$B$4),"Review pending start",IF(AND($G133="Active",$I133&lt;&gt;"",$I133&lt;=Assumptions!$B$4),"Review overdue","OK")))))))))</f>
        <v/>
      </c>
      <c r="K133" s="11" t="n"/>
    </row>
    <row r="134" ht="22" customHeight="1">
      <c r="A134" s="11" t="n"/>
      <c r="B134" s="12" t="n"/>
      <c r="C134" s="11" t="n"/>
      <c r="D134" s="11" t="n"/>
      <c r="E134" s="13" t="n"/>
      <c r="F134" s="13" t="n"/>
      <c r="G134" s="12" t="n"/>
      <c r="H134" s="22">
        <f>IF(OR($E134="",$G134="",AND($F134="",Assumptions!$B$4="")),"",IF(AND($G134="Deactivated",$F134=""),"",IFERROR(MAX(0,IF($F134&lt;&gt;"",$F134,Assumptions!$B$4)-$E134+1),"")))</f>
        <v/>
      </c>
      <c r="I134" s="15">
        <f>IF(OR($E134="",Assumptions!$B$5=""),"",IFERROR($E134+Assumptions!$B$5,""))</f>
        <v/>
      </c>
      <c r="J134" s="16">
        <f>IF(COUNTA($A134:$G134,$K134)=0,"",IF(OR($A134="",$B134="",$C134="",$D134="",$E134="",$G134=""),"Review missing fields",IF(OR(Assumptions!$B$4="",Assumptions!$B$5=""),"Review settings",IF(COUNTIF($D$4:$D$153,$D134)&gt;1,"Review duplicate identifier",IF(AND($F134&lt;&gt;"",$F134&lt;$E134),"Review date order",IF(AND($G134="Active",$F134&lt;&gt;""),"Review active/end date",IF(AND($G134="Deactivated",$F134=""),"Review missing end date",IF(AND($G134="Pending",$E134&lt;=Assumptions!$B$4),"Review pending start",IF(AND($G134="Active",$I134&lt;&gt;"",$I134&lt;=Assumptions!$B$4),"Review overdue","OK")))))))))</f>
        <v/>
      </c>
      <c r="K134" s="11" t="n"/>
    </row>
    <row r="135" ht="22" customHeight="1">
      <c r="A135" s="11" t="n"/>
      <c r="B135" s="12" t="n"/>
      <c r="C135" s="11" t="n"/>
      <c r="D135" s="11" t="n"/>
      <c r="E135" s="13" t="n"/>
      <c r="F135" s="13" t="n"/>
      <c r="G135" s="12" t="n"/>
      <c r="H135" s="23">
        <f>IF(OR($E135="",$G135="",AND($F135="",Assumptions!$B$4="")),"",IF(AND($G135="Deactivated",$F135=""),"",IFERROR(MAX(0,IF($F135&lt;&gt;"",$F135,Assumptions!$B$4)-$E135+1),"")))</f>
        <v/>
      </c>
      <c r="I135" s="18">
        <f>IF(OR($E135="",Assumptions!$B$5=""),"",IFERROR($E135+Assumptions!$B$5,""))</f>
        <v/>
      </c>
      <c r="J135" s="19">
        <f>IF(COUNTA($A135:$G135,$K135)=0,"",IF(OR($A135="",$B135="",$C135="",$D135="",$E135="",$G135=""),"Review missing fields",IF(OR(Assumptions!$B$4="",Assumptions!$B$5=""),"Review settings",IF(COUNTIF($D$4:$D$153,$D135)&gt;1,"Review duplicate identifier",IF(AND($F135&lt;&gt;"",$F135&lt;$E135),"Review date order",IF(AND($G135="Active",$F135&lt;&gt;""),"Review active/end date",IF(AND($G135="Deactivated",$F135=""),"Review missing end date",IF(AND($G135="Pending",$E135&lt;=Assumptions!$B$4),"Review pending start",IF(AND($G135="Active",$I135&lt;&gt;"",$I135&lt;=Assumptions!$B$4),"Review overdue","OK")))))))))</f>
        <v/>
      </c>
      <c r="K135" s="11" t="n"/>
    </row>
    <row r="136" ht="22" customHeight="1">
      <c r="A136" s="11" t="n"/>
      <c r="B136" s="12" t="n"/>
      <c r="C136" s="11" t="n"/>
      <c r="D136" s="11" t="n"/>
      <c r="E136" s="13" t="n"/>
      <c r="F136" s="13" t="n"/>
      <c r="G136" s="12" t="n"/>
      <c r="H136" s="22">
        <f>IF(OR($E136="",$G136="",AND($F136="",Assumptions!$B$4="")),"",IF(AND($G136="Deactivated",$F136=""),"",IFERROR(MAX(0,IF($F136&lt;&gt;"",$F136,Assumptions!$B$4)-$E136+1),"")))</f>
        <v/>
      </c>
      <c r="I136" s="15">
        <f>IF(OR($E136="",Assumptions!$B$5=""),"",IFERROR($E136+Assumptions!$B$5,""))</f>
        <v/>
      </c>
      <c r="J136" s="16">
        <f>IF(COUNTA($A136:$G136,$K136)=0,"",IF(OR($A136="",$B136="",$C136="",$D136="",$E136="",$G136=""),"Review missing fields",IF(OR(Assumptions!$B$4="",Assumptions!$B$5=""),"Review settings",IF(COUNTIF($D$4:$D$153,$D136)&gt;1,"Review duplicate identifier",IF(AND($F136&lt;&gt;"",$F136&lt;$E136),"Review date order",IF(AND($G136="Active",$F136&lt;&gt;""),"Review active/end date",IF(AND($G136="Deactivated",$F136=""),"Review missing end date",IF(AND($G136="Pending",$E136&lt;=Assumptions!$B$4),"Review pending start",IF(AND($G136="Active",$I136&lt;&gt;"",$I136&lt;=Assumptions!$B$4),"Review overdue","OK")))))))))</f>
        <v/>
      </c>
      <c r="K136" s="11" t="n"/>
    </row>
    <row r="137" ht="22" customHeight="1">
      <c r="A137" s="11" t="n"/>
      <c r="B137" s="12" t="n"/>
      <c r="C137" s="11" t="n"/>
      <c r="D137" s="11" t="n"/>
      <c r="E137" s="13" t="n"/>
      <c r="F137" s="13" t="n"/>
      <c r="G137" s="12" t="n"/>
      <c r="H137" s="23">
        <f>IF(OR($E137="",$G137="",AND($F137="",Assumptions!$B$4="")),"",IF(AND($G137="Deactivated",$F137=""),"",IFERROR(MAX(0,IF($F137&lt;&gt;"",$F137,Assumptions!$B$4)-$E137+1),"")))</f>
        <v/>
      </c>
      <c r="I137" s="18">
        <f>IF(OR($E137="",Assumptions!$B$5=""),"",IFERROR($E137+Assumptions!$B$5,""))</f>
        <v/>
      </c>
      <c r="J137" s="19">
        <f>IF(COUNTA($A137:$G137,$K137)=0,"",IF(OR($A137="",$B137="",$C137="",$D137="",$E137="",$G137=""),"Review missing fields",IF(OR(Assumptions!$B$4="",Assumptions!$B$5=""),"Review settings",IF(COUNTIF($D$4:$D$153,$D137)&gt;1,"Review duplicate identifier",IF(AND($F137&lt;&gt;"",$F137&lt;$E137),"Review date order",IF(AND($G137="Active",$F137&lt;&gt;""),"Review active/end date",IF(AND($G137="Deactivated",$F137=""),"Review missing end date",IF(AND($G137="Pending",$E137&lt;=Assumptions!$B$4),"Review pending start",IF(AND($G137="Active",$I137&lt;&gt;"",$I137&lt;=Assumptions!$B$4),"Review overdue","OK")))))))))</f>
        <v/>
      </c>
      <c r="K137" s="11" t="n"/>
    </row>
    <row r="138" ht="22" customHeight="1">
      <c r="A138" s="11" t="n"/>
      <c r="B138" s="12" t="n"/>
      <c r="C138" s="11" t="n"/>
      <c r="D138" s="11" t="n"/>
      <c r="E138" s="13" t="n"/>
      <c r="F138" s="13" t="n"/>
      <c r="G138" s="12" t="n"/>
      <c r="H138" s="22">
        <f>IF(OR($E138="",$G138="",AND($F138="",Assumptions!$B$4="")),"",IF(AND($G138="Deactivated",$F138=""),"",IFERROR(MAX(0,IF($F138&lt;&gt;"",$F138,Assumptions!$B$4)-$E138+1),"")))</f>
        <v/>
      </c>
      <c r="I138" s="15">
        <f>IF(OR($E138="",Assumptions!$B$5=""),"",IFERROR($E138+Assumptions!$B$5,""))</f>
        <v/>
      </c>
      <c r="J138" s="16">
        <f>IF(COUNTA($A138:$G138,$K138)=0,"",IF(OR($A138="",$B138="",$C138="",$D138="",$E138="",$G138=""),"Review missing fields",IF(OR(Assumptions!$B$4="",Assumptions!$B$5=""),"Review settings",IF(COUNTIF($D$4:$D$153,$D138)&gt;1,"Review duplicate identifier",IF(AND($F138&lt;&gt;"",$F138&lt;$E138),"Review date order",IF(AND($G138="Active",$F138&lt;&gt;""),"Review active/end date",IF(AND($G138="Deactivated",$F138=""),"Review missing end date",IF(AND($G138="Pending",$E138&lt;=Assumptions!$B$4),"Review pending start",IF(AND($G138="Active",$I138&lt;&gt;"",$I138&lt;=Assumptions!$B$4),"Review overdue","OK")))))))))</f>
        <v/>
      </c>
      <c r="K138" s="11" t="n"/>
    </row>
    <row r="139" ht="22" customHeight="1">
      <c r="A139" s="11" t="n"/>
      <c r="B139" s="12" t="n"/>
      <c r="C139" s="11" t="n"/>
      <c r="D139" s="11" t="n"/>
      <c r="E139" s="13" t="n"/>
      <c r="F139" s="13" t="n"/>
      <c r="G139" s="12" t="n"/>
      <c r="H139" s="23">
        <f>IF(OR($E139="",$G139="",AND($F139="",Assumptions!$B$4="")),"",IF(AND($G139="Deactivated",$F139=""),"",IFERROR(MAX(0,IF($F139&lt;&gt;"",$F139,Assumptions!$B$4)-$E139+1),"")))</f>
        <v/>
      </c>
      <c r="I139" s="18">
        <f>IF(OR($E139="",Assumptions!$B$5=""),"",IFERROR($E139+Assumptions!$B$5,""))</f>
        <v/>
      </c>
      <c r="J139" s="19">
        <f>IF(COUNTA($A139:$G139,$K139)=0,"",IF(OR($A139="",$B139="",$C139="",$D139="",$E139="",$G139=""),"Review missing fields",IF(OR(Assumptions!$B$4="",Assumptions!$B$5=""),"Review settings",IF(COUNTIF($D$4:$D$153,$D139)&gt;1,"Review duplicate identifier",IF(AND($F139&lt;&gt;"",$F139&lt;$E139),"Review date order",IF(AND($G139="Active",$F139&lt;&gt;""),"Review active/end date",IF(AND($G139="Deactivated",$F139=""),"Review missing end date",IF(AND($G139="Pending",$E139&lt;=Assumptions!$B$4),"Review pending start",IF(AND($G139="Active",$I139&lt;&gt;"",$I139&lt;=Assumptions!$B$4),"Review overdue","OK")))))))))</f>
        <v/>
      </c>
      <c r="K139" s="11" t="n"/>
    </row>
    <row r="140" ht="22" customHeight="1">
      <c r="A140" s="11" t="n"/>
      <c r="B140" s="12" t="n"/>
      <c r="C140" s="11" t="n"/>
      <c r="D140" s="11" t="n"/>
      <c r="E140" s="13" t="n"/>
      <c r="F140" s="13" t="n"/>
      <c r="G140" s="12" t="n"/>
      <c r="H140" s="22">
        <f>IF(OR($E140="",$G140="",AND($F140="",Assumptions!$B$4="")),"",IF(AND($G140="Deactivated",$F140=""),"",IFERROR(MAX(0,IF($F140&lt;&gt;"",$F140,Assumptions!$B$4)-$E140+1),"")))</f>
        <v/>
      </c>
      <c r="I140" s="15">
        <f>IF(OR($E140="",Assumptions!$B$5=""),"",IFERROR($E140+Assumptions!$B$5,""))</f>
        <v/>
      </c>
      <c r="J140" s="16">
        <f>IF(COUNTA($A140:$G140,$K140)=0,"",IF(OR($A140="",$B140="",$C140="",$D140="",$E140="",$G140=""),"Review missing fields",IF(OR(Assumptions!$B$4="",Assumptions!$B$5=""),"Review settings",IF(COUNTIF($D$4:$D$153,$D140)&gt;1,"Review duplicate identifier",IF(AND($F140&lt;&gt;"",$F140&lt;$E140),"Review date order",IF(AND($G140="Active",$F140&lt;&gt;""),"Review active/end date",IF(AND($G140="Deactivated",$F140=""),"Review missing end date",IF(AND($G140="Pending",$E140&lt;=Assumptions!$B$4),"Review pending start",IF(AND($G140="Active",$I140&lt;&gt;"",$I140&lt;=Assumptions!$B$4),"Review overdue","OK")))))))))</f>
        <v/>
      </c>
      <c r="K140" s="11" t="n"/>
    </row>
    <row r="141" ht="22" customHeight="1">
      <c r="A141" s="11" t="n"/>
      <c r="B141" s="12" t="n"/>
      <c r="C141" s="11" t="n"/>
      <c r="D141" s="11" t="n"/>
      <c r="E141" s="13" t="n"/>
      <c r="F141" s="13" t="n"/>
      <c r="G141" s="12" t="n"/>
      <c r="H141" s="23">
        <f>IF(OR($E141="",$G141="",AND($F141="",Assumptions!$B$4="")),"",IF(AND($G141="Deactivated",$F141=""),"",IFERROR(MAX(0,IF($F141&lt;&gt;"",$F141,Assumptions!$B$4)-$E141+1),"")))</f>
        <v/>
      </c>
      <c r="I141" s="18">
        <f>IF(OR($E141="",Assumptions!$B$5=""),"",IFERROR($E141+Assumptions!$B$5,""))</f>
        <v/>
      </c>
      <c r="J141" s="19">
        <f>IF(COUNTA($A141:$G141,$K141)=0,"",IF(OR($A141="",$B141="",$C141="",$D141="",$E141="",$G141=""),"Review missing fields",IF(OR(Assumptions!$B$4="",Assumptions!$B$5=""),"Review settings",IF(COUNTIF($D$4:$D$153,$D141)&gt;1,"Review duplicate identifier",IF(AND($F141&lt;&gt;"",$F141&lt;$E141),"Review date order",IF(AND($G141="Active",$F141&lt;&gt;""),"Review active/end date",IF(AND($G141="Deactivated",$F141=""),"Review missing end date",IF(AND($G141="Pending",$E141&lt;=Assumptions!$B$4),"Review pending start",IF(AND($G141="Active",$I141&lt;&gt;"",$I141&lt;=Assumptions!$B$4),"Review overdue","OK")))))))))</f>
        <v/>
      </c>
      <c r="K141" s="11" t="n"/>
    </row>
    <row r="142" ht="22" customHeight="1">
      <c r="A142" s="11" t="n"/>
      <c r="B142" s="12" t="n"/>
      <c r="C142" s="11" t="n"/>
      <c r="D142" s="11" t="n"/>
      <c r="E142" s="13" t="n"/>
      <c r="F142" s="13" t="n"/>
      <c r="G142" s="12" t="n"/>
      <c r="H142" s="22">
        <f>IF(OR($E142="",$G142="",AND($F142="",Assumptions!$B$4="")),"",IF(AND($G142="Deactivated",$F142=""),"",IFERROR(MAX(0,IF($F142&lt;&gt;"",$F142,Assumptions!$B$4)-$E142+1),"")))</f>
        <v/>
      </c>
      <c r="I142" s="15">
        <f>IF(OR($E142="",Assumptions!$B$5=""),"",IFERROR($E142+Assumptions!$B$5,""))</f>
        <v/>
      </c>
      <c r="J142" s="16">
        <f>IF(COUNTA($A142:$G142,$K142)=0,"",IF(OR($A142="",$B142="",$C142="",$D142="",$E142="",$G142=""),"Review missing fields",IF(OR(Assumptions!$B$4="",Assumptions!$B$5=""),"Review settings",IF(COUNTIF($D$4:$D$153,$D142)&gt;1,"Review duplicate identifier",IF(AND($F142&lt;&gt;"",$F142&lt;$E142),"Review date order",IF(AND($G142="Active",$F142&lt;&gt;""),"Review active/end date",IF(AND($G142="Deactivated",$F142=""),"Review missing end date",IF(AND($G142="Pending",$E142&lt;=Assumptions!$B$4),"Review pending start",IF(AND($G142="Active",$I142&lt;&gt;"",$I142&lt;=Assumptions!$B$4),"Review overdue","OK")))))))))</f>
        <v/>
      </c>
      <c r="K142" s="11" t="n"/>
    </row>
    <row r="143" ht="22" customHeight="1">
      <c r="A143" s="11" t="n"/>
      <c r="B143" s="12" t="n"/>
      <c r="C143" s="11" t="n"/>
      <c r="D143" s="11" t="n"/>
      <c r="E143" s="13" t="n"/>
      <c r="F143" s="13" t="n"/>
      <c r="G143" s="12" t="n"/>
      <c r="H143" s="23">
        <f>IF(OR($E143="",$G143="",AND($F143="",Assumptions!$B$4="")),"",IF(AND($G143="Deactivated",$F143=""),"",IFERROR(MAX(0,IF($F143&lt;&gt;"",$F143,Assumptions!$B$4)-$E143+1),"")))</f>
        <v/>
      </c>
      <c r="I143" s="18">
        <f>IF(OR($E143="",Assumptions!$B$5=""),"",IFERROR($E143+Assumptions!$B$5,""))</f>
        <v/>
      </c>
      <c r="J143" s="19">
        <f>IF(COUNTA($A143:$G143,$K143)=0,"",IF(OR($A143="",$B143="",$C143="",$D143="",$E143="",$G143=""),"Review missing fields",IF(OR(Assumptions!$B$4="",Assumptions!$B$5=""),"Review settings",IF(COUNTIF($D$4:$D$153,$D143)&gt;1,"Review duplicate identifier",IF(AND($F143&lt;&gt;"",$F143&lt;$E143),"Review date order",IF(AND($G143="Active",$F143&lt;&gt;""),"Review active/end date",IF(AND($G143="Deactivated",$F143=""),"Review missing end date",IF(AND($G143="Pending",$E143&lt;=Assumptions!$B$4),"Review pending start",IF(AND($G143="Active",$I143&lt;&gt;"",$I143&lt;=Assumptions!$B$4),"Review overdue","OK")))))))))</f>
        <v/>
      </c>
      <c r="K143" s="11" t="n"/>
    </row>
    <row r="144" ht="22" customHeight="1">
      <c r="A144" s="11" t="n"/>
      <c r="B144" s="12" t="n"/>
      <c r="C144" s="11" t="n"/>
      <c r="D144" s="11" t="n"/>
      <c r="E144" s="13" t="n"/>
      <c r="F144" s="13" t="n"/>
      <c r="G144" s="12" t="n"/>
      <c r="H144" s="22">
        <f>IF(OR($E144="",$G144="",AND($F144="",Assumptions!$B$4="")),"",IF(AND($G144="Deactivated",$F144=""),"",IFERROR(MAX(0,IF($F144&lt;&gt;"",$F144,Assumptions!$B$4)-$E144+1),"")))</f>
        <v/>
      </c>
      <c r="I144" s="15">
        <f>IF(OR($E144="",Assumptions!$B$5=""),"",IFERROR($E144+Assumptions!$B$5,""))</f>
        <v/>
      </c>
      <c r="J144" s="16">
        <f>IF(COUNTA($A144:$G144,$K144)=0,"",IF(OR($A144="",$B144="",$C144="",$D144="",$E144="",$G144=""),"Review missing fields",IF(OR(Assumptions!$B$4="",Assumptions!$B$5=""),"Review settings",IF(COUNTIF($D$4:$D$153,$D144)&gt;1,"Review duplicate identifier",IF(AND($F144&lt;&gt;"",$F144&lt;$E144),"Review date order",IF(AND($G144="Active",$F144&lt;&gt;""),"Review active/end date",IF(AND($G144="Deactivated",$F144=""),"Review missing end date",IF(AND($G144="Pending",$E144&lt;=Assumptions!$B$4),"Review pending start",IF(AND($G144="Active",$I144&lt;&gt;"",$I144&lt;=Assumptions!$B$4),"Review overdue","OK")))))))))</f>
        <v/>
      </c>
      <c r="K144" s="11" t="n"/>
    </row>
    <row r="145" ht="22" customHeight="1">
      <c r="A145" s="11" t="n"/>
      <c r="B145" s="12" t="n"/>
      <c r="C145" s="11" t="n"/>
      <c r="D145" s="11" t="n"/>
      <c r="E145" s="13" t="n"/>
      <c r="F145" s="13" t="n"/>
      <c r="G145" s="12" t="n"/>
      <c r="H145" s="23">
        <f>IF(OR($E145="",$G145="",AND($F145="",Assumptions!$B$4="")),"",IF(AND($G145="Deactivated",$F145=""),"",IFERROR(MAX(0,IF($F145&lt;&gt;"",$F145,Assumptions!$B$4)-$E145+1),"")))</f>
        <v/>
      </c>
      <c r="I145" s="18">
        <f>IF(OR($E145="",Assumptions!$B$5=""),"",IFERROR($E145+Assumptions!$B$5,""))</f>
        <v/>
      </c>
      <c r="J145" s="19">
        <f>IF(COUNTA($A145:$G145,$K145)=0,"",IF(OR($A145="",$B145="",$C145="",$D145="",$E145="",$G145=""),"Review missing fields",IF(OR(Assumptions!$B$4="",Assumptions!$B$5=""),"Review settings",IF(COUNTIF($D$4:$D$153,$D145)&gt;1,"Review duplicate identifier",IF(AND($F145&lt;&gt;"",$F145&lt;$E145),"Review date order",IF(AND($G145="Active",$F145&lt;&gt;""),"Review active/end date",IF(AND($G145="Deactivated",$F145=""),"Review missing end date",IF(AND($G145="Pending",$E145&lt;=Assumptions!$B$4),"Review pending start",IF(AND($G145="Active",$I145&lt;&gt;"",$I145&lt;=Assumptions!$B$4),"Review overdue","OK")))))))))</f>
        <v/>
      </c>
      <c r="K145" s="11" t="n"/>
    </row>
    <row r="146" ht="22" customHeight="1">
      <c r="A146" s="11" t="n"/>
      <c r="B146" s="12" t="n"/>
      <c r="C146" s="11" t="n"/>
      <c r="D146" s="11" t="n"/>
      <c r="E146" s="13" t="n"/>
      <c r="F146" s="13" t="n"/>
      <c r="G146" s="12" t="n"/>
      <c r="H146" s="22">
        <f>IF(OR($E146="",$G146="",AND($F146="",Assumptions!$B$4="")),"",IF(AND($G146="Deactivated",$F146=""),"",IFERROR(MAX(0,IF($F146&lt;&gt;"",$F146,Assumptions!$B$4)-$E146+1),"")))</f>
        <v/>
      </c>
      <c r="I146" s="15">
        <f>IF(OR($E146="",Assumptions!$B$5=""),"",IFERROR($E146+Assumptions!$B$5,""))</f>
        <v/>
      </c>
      <c r="J146" s="16">
        <f>IF(COUNTA($A146:$G146,$K146)=0,"",IF(OR($A146="",$B146="",$C146="",$D146="",$E146="",$G146=""),"Review missing fields",IF(OR(Assumptions!$B$4="",Assumptions!$B$5=""),"Review settings",IF(COUNTIF($D$4:$D$153,$D146)&gt;1,"Review duplicate identifier",IF(AND($F146&lt;&gt;"",$F146&lt;$E146),"Review date order",IF(AND($G146="Active",$F146&lt;&gt;""),"Review active/end date",IF(AND($G146="Deactivated",$F146=""),"Review missing end date",IF(AND($G146="Pending",$E146&lt;=Assumptions!$B$4),"Review pending start",IF(AND($G146="Active",$I146&lt;&gt;"",$I146&lt;=Assumptions!$B$4),"Review overdue","OK")))))))))</f>
        <v/>
      </c>
      <c r="K146" s="11" t="n"/>
    </row>
    <row r="147" ht="22" customHeight="1">
      <c r="A147" s="11" t="n"/>
      <c r="B147" s="12" t="n"/>
      <c r="C147" s="11" t="n"/>
      <c r="D147" s="11" t="n"/>
      <c r="E147" s="13" t="n"/>
      <c r="F147" s="13" t="n"/>
      <c r="G147" s="12" t="n"/>
      <c r="H147" s="23">
        <f>IF(OR($E147="",$G147="",AND($F147="",Assumptions!$B$4="")),"",IF(AND($G147="Deactivated",$F147=""),"",IFERROR(MAX(0,IF($F147&lt;&gt;"",$F147,Assumptions!$B$4)-$E147+1),"")))</f>
        <v/>
      </c>
      <c r="I147" s="18">
        <f>IF(OR($E147="",Assumptions!$B$5=""),"",IFERROR($E147+Assumptions!$B$5,""))</f>
        <v/>
      </c>
      <c r="J147" s="19">
        <f>IF(COUNTA($A147:$G147,$K147)=0,"",IF(OR($A147="",$B147="",$C147="",$D147="",$E147="",$G147=""),"Review missing fields",IF(OR(Assumptions!$B$4="",Assumptions!$B$5=""),"Review settings",IF(COUNTIF($D$4:$D$153,$D147)&gt;1,"Review duplicate identifier",IF(AND($F147&lt;&gt;"",$F147&lt;$E147),"Review date order",IF(AND($G147="Active",$F147&lt;&gt;""),"Review active/end date",IF(AND($G147="Deactivated",$F147=""),"Review missing end date",IF(AND($G147="Pending",$E147&lt;=Assumptions!$B$4),"Review pending start",IF(AND($G147="Active",$I147&lt;&gt;"",$I147&lt;=Assumptions!$B$4),"Review overdue","OK")))))))))</f>
        <v/>
      </c>
      <c r="K147" s="11" t="n"/>
    </row>
    <row r="148" ht="22" customHeight="1">
      <c r="A148" s="11" t="n"/>
      <c r="B148" s="12" t="n"/>
      <c r="C148" s="11" t="n"/>
      <c r="D148" s="11" t="n"/>
      <c r="E148" s="13" t="n"/>
      <c r="F148" s="13" t="n"/>
      <c r="G148" s="12" t="n"/>
      <c r="H148" s="22">
        <f>IF(OR($E148="",$G148="",AND($F148="",Assumptions!$B$4="")),"",IF(AND($G148="Deactivated",$F148=""),"",IFERROR(MAX(0,IF($F148&lt;&gt;"",$F148,Assumptions!$B$4)-$E148+1),"")))</f>
        <v/>
      </c>
      <c r="I148" s="15">
        <f>IF(OR($E148="",Assumptions!$B$5=""),"",IFERROR($E148+Assumptions!$B$5,""))</f>
        <v/>
      </c>
      <c r="J148" s="16">
        <f>IF(COUNTA($A148:$G148,$K148)=0,"",IF(OR($A148="",$B148="",$C148="",$D148="",$E148="",$G148=""),"Review missing fields",IF(OR(Assumptions!$B$4="",Assumptions!$B$5=""),"Review settings",IF(COUNTIF($D$4:$D$153,$D148)&gt;1,"Review duplicate identifier",IF(AND($F148&lt;&gt;"",$F148&lt;$E148),"Review date order",IF(AND($G148="Active",$F148&lt;&gt;""),"Review active/end date",IF(AND($G148="Deactivated",$F148=""),"Review missing end date",IF(AND($G148="Pending",$E148&lt;=Assumptions!$B$4),"Review pending start",IF(AND($G148="Active",$I148&lt;&gt;"",$I148&lt;=Assumptions!$B$4),"Review overdue","OK")))))))))</f>
        <v/>
      </c>
      <c r="K148" s="11" t="n"/>
    </row>
    <row r="149" ht="22" customHeight="1">
      <c r="A149" s="11" t="n"/>
      <c r="B149" s="12" t="n"/>
      <c r="C149" s="11" t="n"/>
      <c r="D149" s="11" t="n"/>
      <c r="E149" s="13" t="n"/>
      <c r="F149" s="13" t="n"/>
      <c r="G149" s="12" t="n"/>
      <c r="H149" s="23">
        <f>IF(OR($E149="",$G149="",AND($F149="",Assumptions!$B$4="")),"",IF(AND($G149="Deactivated",$F149=""),"",IFERROR(MAX(0,IF($F149&lt;&gt;"",$F149,Assumptions!$B$4)-$E149+1),"")))</f>
        <v/>
      </c>
      <c r="I149" s="18">
        <f>IF(OR($E149="",Assumptions!$B$5=""),"",IFERROR($E149+Assumptions!$B$5,""))</f>
        <v/>
      </c>
      <c r="J149" s="19">
        <f>IF(COUNTA($A149:$G149,$K149)=0,"",IF(OR($A149="",$B149="",$C149="",$D149="",$E149="",$G149=""),"Review missing fields",IF(OR(Assumptions!$B$4="",Assumptions!$B$5=""),"Review settings",IF(COUNTIF($D$4:$D$153,$D149)&gt;1,"Review duplicate identifier",IF(AND($F149&lt;&gt;"",$F149&lt;$E149),"Review date order",IF(AND($G149="Active",$F149&lt;&gt;""),"Review active/end date",IF(AND($G149="Deactivated",$F149=""),"Review missing end date",IF(AND($G149="Pending",$E149&lt;=Assumptions!$B$4),"Review pending start",IF(AND($G149="Active",$I149&lt;&gt;"",$I149&lt;=Assumptions!$B$4),"Review overdue","OK")))))))))</f>
        <v/>
      </c>
      <c r="K149" s="11" t="n"/>
    </row>
    <row r="150" ht="22" customHeight="1">
      <c r="A150" s="11" t="n"/>
      <c r="B150" s="12" t="n"/>
      <c r="C150" s="11" t="n"/>
      <c r="D150" s="11" t="n"/>
      <c r="E150" s="13" t="n"/>
      <c r="F150" s="13" t="n"/>
      <c r="G150" s="12" t="n"/>
      <c r="H150" s="22">
        <f>IF(OR($E150="",$G150="",AND($F150="",Assumptions!$B$4="")),"",IF(AND($G150="Deactivated",$F150=""),"",IFERROR(MAX(0,IF($F150&lt;&gt;"",$F150,Assumptions!$B$4)-$E150+1),"")))</f>
        <v/>
      </c>
      <c r="I150" s="15">
        <f>IF(OR($E150="",Assumptions!$B$5=""),"",IFERROR($E150+Assumptions!$B$5,""))</f>
        <v/>
      </c>
      <c r="J150" s="16">
        <f>IF(COUNTA($A150:$G150,$K150)=0,"",IF(OR($A150="",$B150="",$C150="",$D150="",$E150="",$G150=""),"Review missing fields",IF(OR(Assumptions!$B$4="",Assumptions!$B$5=""),"Review settings",IF(COUNTIF($D$4:$D$153,$D150)&gt;1,"Review duplicate identifier",IF(AND($F150&lt;&gt;"",$F150&lt;$E150),"Review date order",IF(AND($G150="Active",$F150&lt;&gt;""),"Review active/end date",IF(AND($G150="Deactivated",$F150=""),"Review missing end date",IF(AND($G150="Pending",$E150&lt;=Assumptions!$B$4),"Review pending start",IF(AND($G150="Active",$I150&lt;&gt;"",$I150&lt;=Assumptions!$B$4),"Review overdue","OK")))))))))</f>
        <v/>
      </c>
      <c r="K150" s="11" t="n"/>
    </row>
    <row r="151" ht="22" customHeight="1">
      <c r="A151" s="11" t="n"/>
      <c r="B151" s="12" t="n"/>
      <c r="C151" s="11" t="n"/>
      <c r="D151" s="11" t="n"/>
      <c r="E151" s="13" t="n"/>
      <c r="F151" s="13" t="n"/>
      <c r="G151" s="12" t="n"/>
      <c r="H151" s="23">
        <f>IF(OR($E151="",$G151="",AND($F151="",Assumptions!$B$4="")),"",IF(AND($G151="Deactivated",$F151=""),"",IFERROR(MAX(0,IF($F151&lt;&gt;"",$F151,Assumptions!$B$4)-$E151+1),"")))</f>
        <v/>
      </c>
      <c r="I151" s="18">
        <f>IF(OR($E151="",Assumptions!$B$5=""),"",IFERROR($E151+Assumptions!$B$5,""))</f>
        <v/>
      </c>
      <c r="J151" s="19">
        <f>IF(COUNTA($A151:$G151,$K151)=0,"",IF(OR($A151="",$B151="",$C151="",$D151="",$E151="",$G151=""),"Review missing fields",IF(OR(Assumptions!$B$4="",Assumptions!$B$5=""),"Review settings",IF(COUNTIF($D$4:$D$153,$D151)&gt;1,"Review duplicate identifier",IF(AND($F151&lt;&gt;"",$F151&lt;$E151),"Review date order",IF(AND($G151="Active",$F151&lt;&gt;""),"Review active/end date",IF(AND($G151="Deactivated",$F151=""),"Review missing end date",IF(AND($G151="Pending",$E151&lt;=Assumptions!$B$4),"Review pending start",IF(AND($G151="Active",$I151&lt;&gt;"",$I151&lt;=Assumptions!$B$4),"Review overdue","OK")))))))))</f>
        <v/>
      </c>
      <c r="K151" s="11" t="n"/>
    </row>
    <row r="152" ht="22" customHeight="1">
      <c r="A152" s="11" t="n"/>
      <c r="B152" s="12" t="n"/>
      <c r="C152" s="11" t="n"/>
      <c r="D152" s="11" t="n"/>
      <c r="E152" s="13" t="n"/>
      <c r="F152" s="13" t="n"/>
      <c r="G152" s="12" t="n"/>
      <c r="H152" s="22">
        <f>IF(OR($E152="",$G152="",AND($F152="",Assumptions!$B$4="")),"",IF(AND($G152="Deactivated",$F152=""),"",IFERROR(MAX(0,IF($F152&lt;&gt;"",$F152,Assumptions!$B$4)-$E152+1),"")))</f>
        <v/>
      </c>
      <c r="I152" s="15">
        <f>IF(OR($E152="",Assumptions!$B$5=""),"",IFERROR($E152+Assumptions!$B$5,""))</f>
        <v/>
      </c>
      <c r="J152" s="16">
        <f>IF(COUNTA($A152:$G152,$K152)=0,"",IF(OR($A152="",$B152="",$C152="",$D152="",$E152="",$G152=""),"Review missing fields",IF(OR(Assumptions!$B$4="",Assumptions!$B$5=""),"Review settings",IF(COUNTIF($D$4:$D$153,$D152)&gt;1,"Review duplicate identifier",IF(AND($F152&lt;&gt;"",$F152&lt;$E152),"Review date order",IF(AND($G152="Active",$F152&lt;&gt;""),"Review active/end date",IF(AND($G152="Deactivated",$F152=""),"Review missing end date",IF(AND($G152="Pending",$E152&lt;=Assumptions!$B$4),"Review pending start",IF(AND($G152="Active",$I152&lt;&gt;"",$I152&lt;=Assumptions!$B$4),"Review overdue","OK")))))))))</f>
        <v/>
      </c>
      <c r="K152" s="11" t="n"/>
    </row>
    <row r="153" ht="22" customHeight="1">
      <c r="A153" s="11" t="n"/>
      <c r="B153" s="12" t="n"/>
      <c r="C153" s="11" t="n"/>
      <c r="D153" s="11" t="n"/>
      <c r="E153" s="13" t="n"/>
      <c r="F153" s="13" t="n"/>
      <c r="G153" s="12" t="n"/>
      <c r="H153" s="23">
        <f>IF(OR($E153="",$G153="",AND($F153="",Assumptions!$B$4="")),"",IF(AND($G153="Deactivated",$F153=""),"",IFERROR(MAX(0,IF($F153&lt;&gt;"",$F153,Assumptions!$B$4)-$E153+1),"")))</f>
        <v/>
      </c>
      <c r="I153" s="18">
        <f>IF(OR($E153="",Assumptions!$B$5=""),"",IFERROR($E153+Assumptions!$B$5,""))</f>
        <v/>
      </c>
      <c r="J153" s="19">
        <f>IF(COUNTA($A153:$G153,$K153)=0,"",IF(OR($A153="",$B153="",$C153="",$D153="",$E153="",$G153=""),"Review missing fields",IF(OR(Assumptions!$B$4="",Assumptions!$B$5=""),"Review settings",IF(COUNTIF($D$4:$D$153,$D153)&gt;1,"Review duplicate identifier",IF(AND($F153&lt;&gt;"",$F153&lt;$E153),"Review date order",IF(AND($G153="Active",$F153&lt;&gt;""),"Review active/end date",IF(AND($G153="Deactivated",$F153=""),"Review missing end date",IF(AND($G153="Pending",$E153&lt;=Assumptions!$B$4),"Review pending start",IF(AND($G153="Active",$I153&lt;&gt;"",$I153&lt;=Assumptions!$B$4),"Review overdue","OK")))))))))</f>
        <v/>
      </c>
      <c r="K153" s="11" t="n"/>
    </row>
  </sheetData>
  <autoFilter ref="A3:K153"/>
  <mergeCells count="1">
    <mergeCell ref="A1:K1"/>
  </mergeCells>
  <conditionalFormatting sqref="D4:D153">
    <cfRule type="expression" priority="1" dxfId="0">
      <formula>AND($D4&lt;&gt;"",COUNTIF($D$4:$D$153,$D4)&gt;1)</formula>
    </cfRule>
  </conditionalFormatting>
  <conditionalFormatting sqref="I4:I153">
    <cfRule type="expression" priority="2" dxfId="0">
      <formula>AND($I4&lt;&gt;"",$G4="Active",$I4&lt;=Assumptions!$B$4)</formula>
    </cfRule>
    <cfRule type="expression" priority="3" dxfId="2">
      <formula>AND($I4&lt;&gt;"",$G4="Active",$I4&gt;Assumptions!$B$4,$I4&lt;=Assumptions!$B$4+Assumptions!$B$6)</formula>
    </cfRule>
  </conditionalFormatting>
  <conditionalFormatting sqref="J4:J153">
    <cfRule type="expression" priority="4" dxfId="0">
      <formula>LEFT($J4,6)="Review"</formula>
    </cfRule>
    <cfRule type="expression" priority="5" dxfId="1">
      <formula>$J4="OK"</formula>
    </cfRule>
  </conditionalFormatting>
  <dataValidations count="3">
    <dataValidation sqref="A4:A153" showDropDown="0" showInputMessage="1" showErrorMessage="1" allowBlank="0" errorTitle="Facility not in list" error="Choose a facility from the list or update the Assumptions sheet." promptTitle="Choose a facility" prompt="Select a fictional facility from the editable Assumptions list." type="list" errorStyle="stop">
      <formula1>$M$4:$M$6</formula1>
    </dataValidation>
    <dataValidation sqref="G4:G153" showDropDown="0" showInputMessage="1" showErrorMessage="1" allowBlank="0" errorTitle="Status not in list" error="Choose a status from the list or update the Assumptions sheet." promptTitle="Choose a status" prompt="Select a status from the editable Assumptions list." type="list" errorStyle="stop">
      <formula1>$N$4:$N$7</formula1>
    </dataValidation>
    <dataValidation sqref="E4:F153" showDropDown="0" showInputMessage="1" showErrorMessage="1" allowBlank="0" errorTitle="Date outside prepared limits" error="Enter a date within the editable earliest and latest dates." promptTitle="Enter a date" prompt="Use a date within the editable limits on the Assumptions sheet." type="date" errorStyle="stop" operator="between">
      <formula1>$P$4</formula1>
      <formula2>$P$5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22" customWidth="1" min="2" max="2"/>
    <col width="55" customWidth="1" min="3" max="3"/>
    <col width="22" customWidth="1" min="4" max="4"/>
    <col width="27" customWidth="1" min="5" max="5"/>
  </cols>
  <sheetData>
    <row r="1" ht="28" customHeight="1">
      <c r="A1" s="1" t="inlineStr">
        <is>
          <t>Access Register Assumptions and Editable Lists</t>
        </is>
      </c>
    </row>
    <row r="2" ht="20" customHeight="1">
      <c r="A2" s="10" t="inlineStr">
        <is>
          <t>Edit review dates, limits, facilities, and statuses as needed. All examples and identifiers in this workbook are fictional.</t>
        </is>
      </c>
    </row>
    <row r="3" ht="24" customHeight="1">
      <c r="A3" s="2" t="inlineStr">
        <is>
          <t>Setting</t>
        </is>
      </c>
      <c r="B3" s="2" t="inlineStr">
        <is>
          <t>Editable Value</t>
        </is>
      </c>
      <c r="C3" s="2" t="inlineStr">
        <is>
          <t>Purpose</t>
        </is>
      </c>
    </row>
    <row r="4" ht="24" customHeight="1">
      <c r="A4" s="16" t="inlineStr">
        <is>
          <t>As of date</t>
        </is>
      </c>
      <c r="B4" s="20" t="n">
        <v>46277</v>
      </c>
      <c r="C4" s="16" t="inlineStr">
        <is>
          <t>Reference date for assignment days and review warnings.</t>
        </is>
      </c>
    </row>
    <row r="5" ht="24" customHeight="1">
      <c r="A5" s="19" t="inlineStr">
        <is>
          <t>Review interval (days)</t>
        </is>
      </c>
      <c r="B5" s="24" t="n">
        <v>180</v>
      </c>
      <c r="C5" s="19" t="inlineStr">
        <is>
          <t>Days added to activation date to calculate review due date.</t>
        </is>
      </c>
    </row>
    <row r="6" ht="24" customHeight="1">
      <c r="A6" s="16" t="inlineStr">
        <is>
          <t>Upcoming review window (days)</t>
        </is>
      </c>
      <c r="B6" s="24" t="n">
        <v>14</v>
      </c>
      <c r="C6" s="16" t="inlineStr">
        <is>
          <t>Forward-looking window used by the Summary indicator.</t>
        </is>
      </c>
    </row>
    <row r="7" ht="24" customHeight="1">
      <c r="A7" s="19" t="inlineStr">
        <is>
          <t>Earliest allowed register date</t>
        </is>
      </c>
      <c r="B7" s="20" t="n">
        <v>44197</v>
      </c>
      <c r="C7" s="19" t="inlineStr">
        <is>
          <t>Editable lower date-validation limit for the register.</t>
        </is>
      </c>
    </row>
    <row r="8" ht="24" customHeight="1">
      <c r="A8" s="16" t="inlineStr">
        <is>
          <t>Latest allowed register date</t>
        </is>
      </c>
      <c r="B8" s="20" t="n">
        <v>50040</v>
      </c>
      <c r="C8" s="16" t="inlineStr">
        <is>
          <t>Editable upper date-validation limit for the register.</t>
        </is>
      </c>
    </row>
    <row r="9" ht="24" customHeight="1"/>
    <row r="10" ht="24" customHeight="1">
      <c r="A10" s="2" t="inlineStr">
        <is>
          <t>Facility Options</t>
        </is>
      </c>
      <c r="B10" s="2" t="inlineStr">
        <is>
          <t>Use</t>
        </is>
      </c>
      <c r="D10" s="2" t="inlineStr">
        <is>
          <t>Status Options</t>
        </is>
      </c>
      <c r="E10" s="2" t="inlineStr">
        <is>
          <t>Use</t>
        </is>
      </c>
    </row>
    <row r="11" ht="24" customHeight="1">
      <c r="A11" s="11" t="inlineStr">
        <is>
          <t>Fictional Harbor Self Storage</t>
        </is>
      </c>
      <c r="B11" s="16" t="inlineStr">
        <is>
          <t>Register facility list</t>
        </is>
      </c>
      <c r="D11" s="11" t="inlineStr">
        <is>
          <t>Active</t>
        </is>
      </c>
      <c r="E11" s="16" t="inlineStr">
        <is>
          <t>Register status list</t>
        </is>
      </c>
    </row>
    <row r="12" ht="24" customHeight="1">
      <c r="A12" s="11" t="inlineStr">
        <is>
          <t>Fictional Cedar Lane Storage</t>
        </is>
      </c>
      <c r="B12" s="19" t="inlineStr">
        <is>
          <t>Register facility list</t>
        </is>
      </c>
      <c r="D12" s="11" t="inlineStr">
        <is>
          <t>Pending</t>
        </is>
      </c>
      <c r="E12" s="19" t="inlineStr">
        <is>
          <t>Register status list</t>
        </is>
      </c>
    </row>
    <row r="13" ht="24" customHeight="1">
      <c r="A13" s="11" t="inlineStr">
        <is>
          <t>Fictional Mesa Box Storage</t>
        </is>
      </c>
      <c r="B13" s="16" t="inlineStr">
        <is>
          <t>Register facility list</t>
        </is>
      </c>
      <c r="D13" s="11" t="inlineStr">
        <is>
          <t>Suspended</t>
        </is>
      </c>
      <c r="E13" s="16" t="inlineStr">
        <is>
          <t>Register status list</t>
        </is>
      </c>
    </row>
    <row r="14" ht="24" customHeight="1">
      <c r="D14" s="11" t="inlineStr">
        <is>
          <t>Deactivated</t>
        </is>
      </c>
      <c r="E14" s="19" t="inlineStr">
        <is>
          <t>Register status list</t>
        </is>
      </c>
    </row>
  </sheetData>
  <autoFilter ref="A3:C8"/>
  <mergeCells count="1">
    <mergeCell ref="A1:E1"/>
  </mergeCells>
  <conditionalFormatting sqref="B7:B8">
    <cfRule type="expression" priority="1" dxfId="0">
      <formula>$B$7&gt;$B$8</formula>
    </cfRule>
  </conditionalFormatting>
  <dataValidations count="3">
    <dataValidation sqref="B4" showDropDown="0" showInputMessage="0" showErrorMessage="1" allowBlank="0" errorTitle="Date outside limits" error="Enter an as of date between the editable date limits." type="date" errorStyle="stop" operator="between">
      <formula1>$B$7</formula1>
      <formula2>$B$8</formula2>
    </dataValidation>
    <dataValidation sqref="B5" showDropDown="0" showInputMessage="0" showErrorMessage="1" allowBlank="0" errorTitle="Review interval outside range" error="Enter a whole number from 1 through 730 days." type="whole" errorStyle="stop" operator="between">
      <formula1>1</formula1>
      <formula2>730</formula2>
    </dataValidation>
    <dataValidation sqref="B6" showDropDown="0" showInputMessage="0" showErrorMessage="1" allowBlank="0" errorTitle="Review window outside range" error="Enter a whole number from 0 through 90 days." type="whole" errorStyle="stop" operator="between">
      <formula1>0</formula1>
      <formula2>90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Self Storage Operations</dc:creator>
  <dc:title xmlns:dc="http://purl.org/dc/elements/1.1/">Self Storage Access Code Assignment Register</dc:title>
  <dc:subject xmlns:dc="http://purl.org/dc/elements/1.1/">Controlled register for fictional gate-code identifiers</dc:subject>
  <dcterms:created xmlns:dcterms="http://purl.org/dc/terms/" xmlns:xsi="http://www.w3.org/2001/XMLSchema-instance" xsi:type="dcterms:W3CDTF">2026-09-12T09:18:02Z</dcterms:created>
  <dcterms:modified xmlns:dcterms="http://purl.org/dc/terms/" xmlns:xsi="http://www.w3.org/2001/XMLSchema-instance" xsi:type="dcterms:W3CDTF">2026-09-12T09:18:02+00:00Z</dcterms:modified>
</cp:coreProperties>
</file>